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120" yWindow="-120" windowWidth="19440" windowHeight="11160"/>
  </bookViews>
  <sheets>
    <sheet name="Sheet1" sheetId="1" r:id="rId1"/>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28" i="1"/>
  <c r="I28"/>
  <c r="J28"/>
  <c r="K28"/>
  <c r="L28"/>
  <c r="H29"/>
  <c r="I29"/>
  <c r="J29"/>
  <c r="K29"/>
  <c r="L29"/>
  <c r="H30"/>
  <c r="I30"/>
  <c r="J30"/>
  <c r="K30"/>
  <c r="L30"/>
  <c r="H31"/>
  <c r="I31"/>
  <c r="J31"/>
  <c r="K31"/>
  <c r="L31"/>
  <c r="H32"/>
  <c r="I32"/>
  <c r="J32"/>
  <c r="K32"/>
  <c r="L32"/>
  <c r="H33"/>
  <c r="I33"/>
  <c r="J33"/>
  <c r="K33"/>
  <c r="L33"/>
  <c r="H34"/>
  <c r="I34"/>
  <c r="J34"/>
  <c r="K34"/>
  <c r="L34"/>
  <c r="H35"/>
  <c r="I35"/>
  <c r="J35"/>
  <c r="K35"/>
  <c r="L35"/>
  <c r="H36"/>
  <c r="I36"/>
  <c r="J36"/>
  <c r="K36"/>
  <c r="L36"/>
  <c r="L66" l="1"/>
  <c r="K66"/>
  <c r="J66"/>
  <c r="I66"/>
  <c r="H66"/>
  <c r="L65"/>
  <c r="K65"/>
  <c r="J65"/>
  <c r="I65"/>
  <c r="H65"/>
  <c r="L64"/>
  <c r="K64"/>
  <c r="J64"/>
  <c r="I64"/>
  <c r="H64"/>
  <c r="L63"/>
  <c r="K63"/>
  <c r="J63"/>
  <c r="I63"/>
  <c r="H63"/>
  <c r="L62"/>
  <c r="K62"/>
  <c r="J62"/>
  <c r="I62"/>
  <c r="H62"/>
  <c r="L61"/>
  <c r="K61"/>
  <c r="J61"/>
  <c r="I61"/>
  <c r="H61"/>
  <c r="L60"/>
  <c r="K60"/>
  <c r="J60"/>
  <c r="I60"/>
  <c r="H60"/>
  <c r="L59"/>
  <c r="K59"/>
  <c r="J59"/>
  <c r="I59"/>
  <c r="H59"/>
  <c r="L58"/>
  <c r="K58"/>
  <c r="J58"/>
  <c r="I58"/>
  <c r="H58"/>
  <c r="L57"/>
  <c r="K57"/>
  <c r="J57"/>
  <c r="I57"/>
  <c r="H57"/>
  <c r="L56"/>
  <c r="K56"/>
  <c r="J56"/>
  <c r="I56"/>
  <c r="H56"/>
  <c r="L55"/>
  <c r="K55"/>
  <c r="J55"/>
  <c r="I55"/>
  <c r="H55"/>
  <c r="L54"/>
  <c r="K54"/>
  <c r="J54"/>
  <c r="I54"/>
  <c r="H54"/>
  <c r="L53"/>
  <c r="K53"/>
  <c r="J53"/>
  <c r="I53"/>
  <c r="H53"/>
  <c r="L52"/>
  <c r="K52"/>
  <c r="J52"/>
  <c r="I52"/>
  <c r="H52"/>
  <c r="L51"/>
  <c r="K51"/>
  <c r="J51"/>
  <c r="I51"/>
  <c r="H51"/>
  <c r="L50"/>
  <c r="K50"/>
  <c r="J50"/>
  <c r="I50"/>
  <c r="H50"/>
  <c r="L49"/>
  <c r="K49"/>
  <c r="J49"/>
  <c r="I49"/>
  <c r="H49"/>
  <c r="L48"/>
  <c r="K48"/>
  <c r="J48"/>
  <c r="I48"/>
  <c r="H48"/>
</calcChain>
</file>

<file path=xl/sharedStrings.xml><?xml version="1.0" encoding="utf-8"?>
<sst xmlns="http://schemas.openxmlformats.org/spreadsheetml/2006/main" count="216" uniqueCount="111">
  <si>
    <t>I.SALARIZARE FUNCTIONARI PUBLICI</t>
  </si>
  <si>
    <t>A) FUNCTII PUBLICE DE CONDUCERE</t>
  </si>
  <si>
    <t>Nr. crt.</t>
  </si>
  <si>
    <t>Functia</t>
  </si>
  <si>
    <t>GRAD</t>
  </si>
  <si>
    <t>Nivelul studiilor</t>
  </si>
  <si>
    <t>II</t>
  </si>
  <si>
    <t>S</t>
  </si>
  <si>
    <t>Director executiv</t>
  </si>
  <si>
    <t>Sef serviciu</t>
  </si>
  <si>
    <t>Sef birou</t>
  </si>
  <si>
    <t>I</t>
  </si>
  <si>
    <t>B) FUNCTII PUBLICE DE EXECUTIE</t>
  </si>
  <si>
    <t xml:space="preserve">Gradul </t>
  </si>
  <si>
    <t>superior</t>
  </si>
  <si>
    <t>principal</t>
  </si>
  <si>
    <t>asistent</t>
  </si>
  <si>
    <t>debutant</t>
  </si>
  <si>
    <t>Referent de specialitate</t>
  </si>
  <si>
    <t>SSD</t>
  </si>
  <si>
    <t>Referent, politist local</t>
  </si>
  <si>
    <t>M</t>
  </si>
  <si>
    <t>A) FUNCTII CONTRACTUALE DE CONDUCERE</t>
  </si>
  <si>
    <t>B) FUNCTII CONTRACTUALE DE EXECUTIE</t>
  </si>
  <si>
    <t>GRAD/       TREAPTA</t>
  </si>
  <si>
    <t>Consilier, inspector specialitate</t>
  </si>
  <si>
    <t>IA</t>
  </si>
  <si>
    <t>Referent</t>
  </si>
  <si>
    <t>M;G</t>
  </si>
  <si>
    <t>Paznic</t>
  </si>
  <si>
    <t>Bucatar</t>
  </si>
  <si>
    <t xml:space="preserve">          - </t>
  </si>
  <si>
    <t>Ingrijitor</t>
  </si>
  <si>
    <t>Sofer</t>
  </si>
  <si>
    <t>III</t>
  </si>
  <si>
    <t>IV</t>
  </si>
  <si>
    <t>Muncitor necalificat</t>
  </si>
  <si>
    <t>SALARIUL DE BAZA</t>
  </si>
  <si>
    <t>-</t>
  </si>
  <si>
    <t>II.SALARIZARE PERSONAL CONTRACTUAL</t>
  </si>
  <si>
    <t>SALARIUL DE BAZA/GRADATIA</t>
  </si>
  <si>
    <t>B).1.</t>
  </si>
  <si>
    <t>BIBLIOTECA</t>
  </si>
  <si>
    <t>Bibliotecar</t>
  </si>
  <si>
    <t>SERVICIUL PUBLIC DE ASISTENTA MEDICALA LA UNITATILE SCOLARE</t>
  </si>
  <si>
    <t>Medic specialist</t>
  </si>
  <si>
    <t>Asistent medical</t>
  </si>
  <si>
    <t>PL</t>
  </si>
  <si>
    <t>COMPARTIMENT ASISTENTA MEDICALA COMUNITARA</t>
  </si>
  <si>
    <t>COMPARTIMENT ASISTENTI PERSONALI AI PERSOANELOR CU HANDICAP GRAV</t>
  </si>
  <si>
    <t>Asistent personal</t>
  </si>
  <si>
    <t>SPORURI</t>
  </si>
  <si>
    <t>Tipul sporului acordat</t>
  </si>
  <si>
    <t>Cota procentuala</t>
  </si>
  <si>
    <t>Baza legala</t>
  </si>
  <si>
    <t>Serviciul Public de Asistenta Medicala la Unitatile Scolare</t>
  </si>
  <si>
    <t>Centrul de Zi</t>
  </si>
  <si>
    <t xml:space="preserve"> Art. 1 şi art. 2 ale pct I ,, Reglementări specifice personalului încadrat pe bază de contract individual de muncă – personal contractual din administraţia publică” din Legea - cadru nr. 153./2017, cu modificările şi completările ulterioare</t>
  </si>
  <si>
    <t>Arhiva</t>
  </si>
  <si>
    <t>Compartiment Asistenta Medicala Comunitara</t>
  </si>
  <si>
    <t>Art. 15 din Legea - cadru nr. 153/2017 privind salarizarea personalului plătit din fonduri publice</t>
  </si>
  <si>
    <t>Biblioteca</t>
  </si>
  <si>
    <t xml:space="preserve"> Anexe nr. 8 lit. C pct. 2 din Regulamentul-cadru privind stabilirea locurilor de muncă, a categoriilor de personal, a mărimii concrete a sporului pentru condiții de muncă prevăzut în anexa nr. II la Legea-cadru nr. 153/2017 privind salarizarea personalului plătit din fonduri publice, precum și a condițiilor de acordare a acestuia, pentru familia ocupațională de funcții bugetare "Sănătate și asistență socială" aprobat prin HG nr. 153/2018,</t>
  </si>
  <si>
    <t xml:space="preserve"> Anexe nr. 8 lit. A pct. 3, 3.1 din Regulamentul-cadru privind stabilirea locurilor de muncă, a categoriilor de personal, a mărimii concrete a sporului pentru condiții de muncă prevăzut în anexa nr. II la Legea-cadru nr. 153/2017 privind salarizarea personalului plătit din fonduri publice, precum și a condițiilor de acordare a acestuia, pentru familia ocupațională de funcții bugetare "Sănătate și asistență socială" aprobat prin HG nr. 153/2018,</t>
  </si>
  <si>
    <t>Indemnizatie de hrana</t>
  </si>
  <si>
    <t>Nivelul veniturilor salariale se stabilește, în condițiile prevăzute la alin. (1) și (3), fără a depăși nivelul indemnizației lunare a funcției de viceprimar sau, după caz, a indemnizației lunare a vicepreședintelui consiliului județean, sau, după caz, a viceprimarului municipiului București, corespunzător nivelului de organizare: comună, oraș, municipiu, sectoarele municipiului București, primăria generală a municipiului București, exclusiv majorările prevăzute la art. 16 alin. (2), cu încadrarea în cheltuielile de personal aprobate în bugetele de venituri și cheltuieli.</t>
  </si>
  <si>
    <t>Limitari ale venitului salarial</t>
  </si>
  <si>
    <t>15% aplicat la salariul de baza</t>
  </si>
  <si>
    <t>7% aplicat la salariul de baza</t>
  </si>
  <si>
    <t>10% aplicat la salariul de baza</t>
  </si>
  <si>
    <t>impozit pe venit: 10%</t>
  </si>
  <si>
    <t>contributia de asigurari sociale: 25%</t>
  </si>
  <si>
    <t>contributia de asigurari sociale de sanatate: 10%</t>
  </si>
  <si>
    <t>Indemnizatie primar</t>
  </si>
  <si>
    <t>Indemnizatie viceprimar</t>
  </si>
  <si>
    <t>Art. 10, litera b) din Capitolul II la Anexa nr. VII din Legea - cadru nr. 153/2017, cu modificările şi completările ulterioare</t>
  </si>
  <si>
    <t>347 lei brut lunar/salariat</t>
  </si>
  <si>
    <t>Salariile de baza/ indemnizatiile lunare sunt in cuantum brut, la care se aplica retinerile obligatorii:</t>
  </si>
  <si>
    <t>Piata ( personalul muncitor: ingrijitor, muncitor necalificat)</t>
  </si>
  <si>
    <t>Art. 1 alin. (1) lit. b) din cap. VI a anexei nr. III la Legea - cadru nr. 153/2017, cu modificările şi completările ulterioare;</t>
  </si>
  <si>
    <t xml:space="preserve"> Condiţii de muncă vătămătoare sau periculoase</t>
  </si>
  <si>
    <t xml:space="preserve"> Condiţii de muncă grele</t>
  </si>
  <si>
    <t>Majorare salariu de baza pe perioada de exercitare a activitӑţii de control financiar preventiv</t>
  </si>
  <si>
    <t>Regulamentul privind stabilirea locurilor de muncă, a categoriilor de personal, mărimea concretă a sporului pentru condiții de muncă, precum și condițiile de acordare a acestuia pentru familia ocupațională de funcții bugetare "Administrație" din administrația publică locală aprobat prin HG nr. 569/2017</t>
  </si>
  <si>
    <t>Art. 1 alin. (1) lit. a) din cap. VI a anexei nr. III la Legea - cadru nr. 153/2017, cu modificările şi completările ulterioare;</t>
  </si>
  <si>
    <r>
      <t>Art. 23 din Legea - cadru nr. 153/2017</t>
    </r>
    <r>
      <rPr>
        <sz val="12"/>
        <color theme="1"/>
        <rFont val="Times New Roman"/>
        <family val="1"/>
      </rPr>
      <t xml:space="preserve"> </t>
    </r>
    <r>
      <rPr>
        <sz val="10"/>
        <color theme="1"/>
        <rFont val="Times New Roman"/>
        <family val="1"/>
      </rPr>
      <t>privind salarizarea personalului plătit din fonduri publice</t>
    </r>
  </si>
  <si>
    <t>Art. 11 din Legea - cadru nr. 153/2017privind salarizarea personalului plătit din fonduri publice</t>
  </si>
  <si>
    <t>Administrator public</t>
  </si>
  <si>
    <t>Valoarea bruta a sporurilor</t>
  </si>
  <si>
    <t>Secretar general oras</t>
  </si>
  <si>
    <t>Inspector, consilier, consilier juridic, consilier achizitii publice, politist local</t>
  </si>
  <si>
    <t>Muncitor calificat, expert problemele romilor</t>
  </si>
  <si>
    <t xml:space="preserve"> Condiţii de muncă vătămătoare sau periculoase, condiţii de muncă deosebite cum ar fi stres sau risc </t>
  </si>
  <si>
    <t>Legea - cadru nr. 153/2017privind salarizarea personalului plătit din fonduri publice, respectiv art. II din OUG nr. 115/2023</t>
  </si>
  <si>
    <t>Majorare salariu de baza pe perioada de exercitare a activitӑţii de medic coordonator</t>
  </si>
  <si>
    <t>5% aplicat la salariul de baza</t>
  </si>
  <si>
    <t>Art. 4, alin. (4), lit. d), din Anexa la Ordin 2508/4493/2023 ; pct. 1, 1.4, din Cap. I al Anexei nr. II din Legea nr. 153/2017</t>
  </si>
  <si>
    <t>Norma de hrana acordata personalului politiei locale</t>
  </si>
  <si>
    <t>norma 6- 48 lei/zi, norma 12 B- 5 lei/zi</t>
  </si>
  <si>
    <t>Indemnizatiile lunare pentru functiile de demnitate publica determinate conform coeficienților din anexa nr. IX la Legea nr. 153/2017 , confrom Legii nr. 103/2023, OUG nr. 115/2023</t>
  </si>
  <si>
    <t>500 lei</t>
  </si>
  <si>
    <t>Art. 31 alin. (1), lit. f) de la cap. II din anexa nr. II la Legea - cadru nr. 153/2017 privind salarizarea personalului plătit din fonduri publice</t>
  </si>
  <si>
    <t>Indemnizatie lunara acordata asistentilor medicali</t>
  </si>
  <si>
    <t>TRANSPARENTA VENITURILOR SALARIALE - SEPTEMBRIE 2024</t>
  </si>
  <si>
    <r>
      <t>OG nr. 26/1994, art. 35</t>
    </r>
    <r>
      <rPr>
        <sz val="9"/>
        <color theme="1"/>
        <rFont val="Calibri"/>
        <family val="2"/>
      </rPr>
      <t>¹</t>
    </r>
    <r>
      <rPr>
        <sz val="9"/>
        <color theme="1"/>
        <rFont val="Times New Roman"/>
        <family val="1"/>
      </rPr>
      <t xml:space="preserve"> din Lege nr. 155/2010, HGR nr. 171/2015, Ordin nr. 893/2023</t>
    </r>
  </si>
  <si>
    <t>Indemnizatia lunara a primarului si viceprimarului se majoreaza cu 45% pe perioada implementării proiectelor finanţate din fonduri europene nerambursabile</t>
  </si>
  <si>
    <t>prevederile art. 4. art. 6 din Regulamentul-cadru privind criteriile pe baza cărora se stabileşte procentul de majorare salarială pentru persoanele prevăzute la art. 16 alin. (1) şi (2) din Legea-cadru nr. 153/2017 privind salarizarea personalului plătit din fonduri publice, precum şi condiţiile de înfiinţare a posturilor în afara organigramei în cadrul instituţiilor şi/sau autorităţilor publice care implementează proiecte finanţate din fonduri europene nerambursabile şi/sau prin Mecanismul de redresare şi rezilienţă, aprobat prin HG nr. 234/2023;</t>
  </si>
  <si>
    <t>Majorare salarii de baza cu pana la 50% pentru personalul nominalizat, potrivit prevederilor art. 16 alin. (1) din Legea-cadru nr. 153/2017  în echipele de proiecte finanţate din fonduri europene nerambursabile şi/sau fonduri externe rambursabile, precum şi pentru implementarea proiectelor finanţate prin Mecanismul de redresare şi rezilienţă, pe perioada în care îşi desfăşoară activitatea în aceste condiţii</t>
  </si>
  <si>
    <t>prevederile art. 16 alin. (1) si (2) din Legea-cadru nr. 153/2017 privind salarizarea personalului plătit din fonduri publice, cu modificările şi completările ulterioare</t>
  </si>
  <si>
    <t>23.946 lei/ lunar</t>
  </si>
  <si>
    <t xml:space="preserve">Conform OUG nr. 53/2024 si Hotararii Consiliului Local al Orasului Videle nr. 67/31.05.2024  ,incepand cu 01.06.2024, salariile de bazӑ pentru  funcţiile publice şi contractuale din cadrul Aparatului de specialitate al Primarului Oraşului Videle şi din instituţiile publice din subordinea Consiliului Local al oraşului Videle pentru familia ocupaţională ,,ADMINISTRAŢIE” au fost majorate cu 10% faţă de nivelul acordat pentru luna decembrie 2023 </t>
  </si>
</sst>
</file>

<file path=xl/styles.xml><?xml version="1.0" encoding="utf-8"?>
<styleSheet xmlns="http://schemas.openxmlformats.org/spreadsheetml/2006/main">
  <numFmts count="2">
    <numFmt numFmtId="164" formatCode="0.0000"/>
    <numFmt numFmtId="165" formatCode="&quot;$&quot;#,##0.0000"/>
  </numFmts>
  <fonts count="19">
    <font>
      <sz val="11"/>
      <color theme="1"/>
      <name val="Calibri"/>
      <family val="2"/>
      <charset val="238"/>
      <scheme val="minor"/>
    </font>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16"/>
      <color theme="1"/>
      <name val="Calibri"/>
      <family val="2"/>
      <charset val="238"/>
      <scheme val="minor"/>
    </font>
    <font>
      <sz val="11"/>
      <color theme="1"/>
      <name val="Calibri"/>
      <family val="2"/>
      <scheme val="minor"/>
    </font>
    <font>
      <sz val="10"/>
      <color theme="1"/>
      <name val="Times New Roman"/>
      <family val="1"/>
    </font>
    <font>
      <sz val="12"/>
      <color theme="1"/>
      <name val="Times New Roman"/>
      <family val="1"/>
    </font>
    <font>
      <b/>
      <sz val="10"/>
      <color theme="1"/>
      <name val="Calibri"/>
      <family val="2"/>
    </font>
    <font>
      <sz val="9"/>
      <color theme="1"/>
      <name val="Times New Roman"/>
      <family val="1"/>
    </font>
    <font>
      <b/>
      <sz val="10"/>
      <color theme="1"/>
      <name val="Times New Roman"/>
      <family val="1"/>
    </font>
    <font>
      <b/>
      <sz val="9"/>
      <color theme="1"/>
      <name val="Times New Roman"/>
      <family val="1"/>
    </font>
    <font>
      <sz val="11"/>
      <color theme="1"/>
      <name val="Times New Roman"/>
      <family val="1"/>
    </font>
    <font>
      <b/>
      <sz val="14"/>
      <color theme="1"/>
      <name val="Calibri"/>
      <family val="2"/>
      <scheme val="minor"/>
    </font>
    <font>
      <sz val="9"/>
      <color theme="1"/>
      <name val="Calibri"/>
      <family val="2"/>
    </font>
    <font>
      <b/>
      <sz val="10"/>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204">
    <xf numFmtId="0" fontId="0" fillId="0" borderId="0" xfId="0"/>
    <xf numFmtId="0" fontId="0" fillId="0" borderId="0" xfId="0" applyAlignment="1">
      <alignment horizontal="center"/>
    </xf>
    <xf numFmtId="2" fontId="0" fillId="0" borderId="0" xfId="0" applyNumberFormat="1"/>
    <xf numFmtId="0" fontId="5" fillId="0" borderId="0" xfId="0" applyFont="1" applyAlignment="1">
      <alignment horizontal="left"/>
    </xf>
    <xf numFmtId="0" fontId="0" fillId="0" borderId="8" xfId="0" applyBorder="1" applyAlignment="1">
      <alignment horizontal="center" vertical="center" wrapText="1"/>
    </xf>
    <xf numFmtId="0" fontId="0" fillId="0" borderId="8" xfId="0" applyBorder="1" applyAlignment="1">
      <alignment horizontal="center"/>
    </xf>
    <xf numFmtId="0" fontId="0" fillId="0" borderId="8" xfId="0" applyBorder="1" applyAlignment="1">
      <alignment horizontal="left"/>
    </xf>
    <xf numFmtId="0" fontId="0" fillId="0" borderId="8" xfId="0" applyBorder="1"/>
    <xf numFmtId="165" fontId="0" fillId="0" borderId="0" xfId="0" applyNumberFormat="1"/>
    <xf numFmtId="0" fontId="0" fillId="0" borderId="8" xfId="0" applyBorder="1" applyAlignment="1">
      <alignment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2" borderId="7" xfId="0" applyFill="1" applyBorder="1" applyAlignment="1">
      <alignment horizontal="center" vertical="center" wrapText="1"/>
    </xf>
    <xf numFmtId="1" fontId="0" fillId="0" borderId="7" xfId="0" applyNumberFormat="1" applyBorder="1" applyAlignment="1">
      <alignment horizontal="center" vertical="center" wrapText="1"/>
    </xf>
    <xf numFmtId="1" fontId="0" fillId="2" borderId="7" xfId="0" applyNumberFormat="1" applyFill="1" applyBorder="1" applyAlignment="1">
      <alignment horizontal="center" vertical="center" wrapText="1"/>
    </xf>
    <xf numFmtId="0" fontId="0" fillId="2" borderId="8" xfId="0" applyFill="1" applyBorder="1" applyAlignment="1">
      <alignment horizontal="center"/>
    </xf>
    <xf numFmtId="1" fontId="0" fillId="2" borderId="8" xfId="0" applyNumberFormat="1" applyFill="1" applyBorder="1"/>
    <xf numFmtId="2" fontId="0" fillId="0" borderId="8" xfId="0" applyNumberFormat="1" applyBorder="1" applyAlignment="1">
      <alignment horizontal="center"/>
    </xf>
    <xf numFmtId="1" fontId="0" fillId="2" borderId="0" xfId="0" applyNumberFormat="1" applyFill="1"/>
    <xf numFmtId="164" fontId="0" fillId="2" borderId="0" xfId="0" applyNumberFormat="1" applyFill="1"/>
    <xf numFmtId="0" fontId="3" fillId="0" borderId="0" xfId="0" applyFont="1" applyAlignment="1">
      <alignment horizontal="left" wrapText="1"/>
    </xf>
    <xf numFmtId="0" fontId="0" fillId="0" borderId="0" xfId="0" applyAlignment="1">
      <alignment wrapText="1"/>
    </xf>
    <xf numFmtId="0" fontId="4" fillId="0" borderId="0" xfId="0" applyFont="1" applyAlignment="1">
      <alignment horizontal="left"/>
    </xf>
    <xf numFmtId="0" fontId="3" fillId="0" borderId="0" xfId="0" applyFont="1" applyAlignment="1">
      <alignment vertical="center" wrapText="1"/>
    </xf>
    <xf numFmtId="164" fontId="0" fillId="0" borderId="0" xfId="0" applyNumberFormat="1"/>
    <xf numFmtId="0" fontId="0" fillId="0" borderId="6" xfId="0" applyBorder="1"/>
    <xf numFmtId="0" fontId="0" fillId="0" borderId="5" xfId="0" applyBorder="1" applyAlignment="1">
      <alignment horizontal="center" vertical="center" wrapText="1"/>
    </xf>
    <xf numFmtId="1" fontId="0" fillId="0" borderId="5" xfId="0" applyNumberFormat="1" applyBorder="1" applyAlignment="1">
      <alignment horizontal="center" vertical="center" wrapText="1"/>
    </xf>
    <xf numFmtId="1" fontId="0" fillId="2" borderId="5" xfId="0" applyNumberFormat="1" applyFill="1" applyBorder="1" applyAlignment="1">
      <alignment horizontal="center" vertical="center" wrapText="1"/>
    </xf>
    <xf numFmtId="0" fontId="0" fillId="0" borderId="0" xfId="0" applyAlignment="1">
      <alignment vertical="center" wrapText="1"/>
    </xf>
    <xf numFmtId="0" fontId="3" fillId="0" borderId="13" xfId="0" applyFont="1" applyBorder="1" applyAlignment="1">
      <alignment vertical="center" wrapText="1"/>
    </xf>
    <xf numFmtId="0" fontId="3" fillId="0" borderId="13" xfId="0" applyFont="1" applyBorder="1" applyAlignment="1">
      <alignment horizontal="center" vertical="center" wrapText="1"/>
    </xf>
    <xf numFmtId="164" fontId="3" fillId="0" borderId="13" xfId="0" applyNumberFormat="1" applyFont="1" applyBorder="1" applyAlignment="1">
      <alignment horizontal="center" vertical="center" wrapText="1"/>
    </xf>
    <xf numFmtId="0" fontId="0" fillId="0" borderId="13" xfId="0" applyBorder="1" applyAlignment="1">
      <alignment vertical="center" wrapText="1"/>
    </xf>
    <xf numFmtId="0" fontId="0" fillId="0" borderId="13" xfId="0" applyBorder="1"/>
    <xf numFmtId="1" fontId="0" fillId="2" borderId="9" xfId="0" applyNumberFormat="1" applyFill="1" applyBorder="1"/>
    <xf numFmtId="0" fontId="0" fillId="0" borderId="13" xfId="0" applyBorder="1" applyAlignment="1">
      <alignment horizontal="center" vertical="center" wrapText="1"/>
    </xf>
    <xf numFmtId="164" fontId="3" fillId="2" borderId="13" xfId="0" applyNumberFormat="1" applyFont="1" applyFill="1" applyBorder="1"/>
    <xf numFmtId="0" fontId="0" fillId="0" borderId="0" xfId="0" applyAlignment="1">
      <alignment horizontal="left"/>
    </xf>
    <xf numFmtId="0" fontId="0" fillId="2" borderId="2" xfId="0" applyFill="1" applyBorder="1" applyAlignment="1">
      <alignment horizontal="center" wrapText="1"/>
    </xf>
    <xf numFmtId="0" fontId="0" fillId="2" borderId="0" xfId="0" applyFill="1" applyAlignment="1">
      <alignment horizontal="center" wrapText="1"/>
    </xf>
    <xf numFmtId="0" fontId="3" fillId="0" borderId="0" xfId="0" applyFont="1" applyAlignment="1">
      <alignment horizontal="left"/>
    </xf>
    <xf numFmtId="1" fontId="0" fillId="0" borderId="8" xfId="0" applyNumberFormat="1" applyBorder="1"/>
    <xf numFmtId="0" fontId="0" fillId="2" borderId="0" xfId="0" applyFill="1" applyAlignment="1">
      <alignment horizontal="center"/>
    </xf>
    <xf numFmtId="0" fontId="3" fillId="0" borderId="0" xfId="0" applyFont="1" applyAlignment="1">
      <alignment horizontal="center" wrapText="1"/>
    </xf>
    <xf numFmtId="0" fontId="3" fillId="0" borderId="0" xfId="0" applyFont="1"/>
    <xf numFmtId="0" fontId="13" fillId="0" borderId="8" xfId="0" applyFont="1" applyBorder="1" applyAlignment="1"/>
    <xf numFmtId="0" fontId="11" fillId="0" borderId="8" xfId="0" applyFont="1" applyBorder="1" applyAlignment="1">
      <alignment wrapText="1"/>
    </xf>
    <xf numFmtId="0" fontId="3" fillId="0" borderId="0" xfId="0" applyFont="1" applyBorder="1" applyAlignment="1">
      <alignment wrapText="1"/>
    </xf>
    <xf numFmtId="0" fontId="3" fillId="0" borderId="0" xfId="0" applyFont="1" applyAlignment="1">
      <alignment wrapText="1"/>
    </xf>
    <xf numFmtId="0" fontId="0" fillId="0" borderId="0" xfId="0" applyBorder="1" applyAlignment="1">
      <alignment horizontal="center"/>
    </xf>
    <xf numFmtId="0" fontId="2" fillId="0" borderId="0" xfId="0" applyFont="1" applyAlignment="1">
      <alignment horizontal="left"/>
    </xf>
    <xf numFmtId="0" fontId="3" fillId="0" borderId="15" xfId="0" applyFont="1" applyBorder="1" applyAlignment="1">
      <alignment wrapText="1"/>
    </xf>
    <xf numFmtId="0" fontId="3" fillId="0" borderId="0" xfId="0" applyFont="1" applyBorder="1" applyAlignment="1">
      <alignment horizontal="left" wrapText="1"/>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13" fillId="0" borderId="0" xfId="0" applyFont="1" applyBorder="1" applyAlignment="1"/>
    <xf numFmtId="0" fontId="11" fillId="0" borderId="0" xfId="0" applyFont="1" applyBorder="1" applyAlignment="1">
      <alignment horizontal="center" wrapText="1"/>
    </xf>
    <xf numFmtId="164" fontId="3" fillId="2" borderId="0" xfId="0" applyNumberFormat="1" applyFont="1" applyFill="1" applyBorder="1"/>
    <xf numFmtId="0" fontId="1" fillId="0" borderId="8" xfId="0" applyFont="1" applyBorder="1"/>
    <xf numFmtId="0" fontId="3" fillId="0" borderId="8" xfId="0" applyFont="1" applyBorder="1" applyAlignment="1">
      <alignment horizontal="left" wrapText="1"/>
    </xf>
    <xf numFmtId="0" fontId="2" fillId="0" borderId="8" xfId="0" applyFont="1" applyBorder="1" applyAlignment="1">
      <alignment horizontal="left" wrapText="1"/>
    </xf>
    <xf numFmtId="0" fontId="0" fillId="2" borderId="0" xfId="0" applyFill="1"/>
    <xf numFmtId="2" fontId="0" fillId="2" borderId="0" xfId="0" applyNumberFormat="1" applyFill="1"/>
    <xf numFmtId="0" fontId="0" fillId="0" borderId="8" xfId="0" applyBorder="1" applyAlignment="1">
      <alignment horizontal="center" vertical="center" wrapText="1"/>
    </xf>
    <xf numFmtId="0" fontId="2" fillId="0" borderId="0" xfId="0" applyFont="1" applyBorder="1" applyAlignment="1">
      <alignment horizontal="left" wrapText="1"/>
    </xf>
    <xf numFmtId="0" fontId="3" fillId="0" borderId="8" xfId="0" applyFont="1" applyBorder="1" applyAlignment="1">
      <alignment horizontal="center"/>
    </xf>
    <xf numFmtId="0" fontId="0" fillId="2" borderId="8" xfId="0" applyFill="1" applyBorder="1"/>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3" fillId="0" borderId="0" xfId="0" applyFont="1" applyAlignment="1">
      <alignment horizontal="left"/>
    </xf>
    <xf numFmtId="0" fontId="0" fillId="0" borderId="0" xfId="0" applyAlignment="1">
      <alignment horizontal="center"/>
    </xf>
    <xf numFmtId="0" fontId="0" fillId="0" borderId="4" xfId="0" applyBorder="1" applyAlignment="1">
      <alignment horizontal="center" vertical="center"/>
    </xf>
    <xf numFmtId="0" fontId="0" fillId="0" borderId="5" xfId="0" applyBorder="1" applyAlignment="1">
      <alignment horizontal="center" vertical="center" wrapText="1"/>
    </xf>
    <xf numFmtId="9" fontId="11" fillId="0" borderId="8" xfId="0" applyNumberFormat="1" applyFont="1" applyBorder="1" applyAlignment="1">
      <alignment horizontal="center" wrapText="1"/>
    </xf>
    <xf numFmtId="0" fontId="18" fillId="0" borderId="13" xfId="0" applyFont="1" applyBorder="1"/>
    <xf numFmtId="0" fontId="17" fillId="0" borderId="0" xfId="0" applyFont="1" applyAlignment="1">
      <alignment horizontal="left" wrapText="1"/>
    </xf>
    <xf numFmtId="0" fontId="18" fillId="0" borderId="0" xfId="0" applyFont="1" applyAlignment="1">
      <alignment horizontal="left"/>
    </xf>
    <xf numFmtId="0" fontId="18" fillId="0" borderId="7" xfId="0" applyFont="1" applyBorder="1" applyAlignment="1">
      <alignment horizontal="left" wrapText="1"/>
    </xf>
    <xf numFmtId="0" fontId="17" fillId="0" borderId="0" xfId="0" applyFont="1" applyBorder="1" applyAlignment="1">
      <alignment horizontal="left" wrapText="1"/>
    </xf>
    <xf numFmtId="0" fontId="18" fillId="0" borderId="8" xfId="0" applyFont="1" applyBorder="1" applyAlignment="1">
      <alignment horizontal="left" wrapText="1"/>
    </xf>
    <xf numFmtId="0" fontId="0" fillId="0" borderId="0" xfId="0" applyBorder="1" applyAlignment="1">
      <alignment horizontal="center"/>
    </xf>
    <xf numFmtId="0" fontId="8" fillId="2" borderId="8" xfId="0" applyFont="1" applyFill="1" applyBorder="1" applyAlignment="1">
      <alignment horizontal="left" vertical="center" wrapText="1"/>
    </xf>
    <xf numFmtId="0" fontId="0" fillId="0" borderId="2" xfId="0" applyBorder="1" applyAlignment="1">
      <alignment horizontal="left" wrapText="1"/>
    </xf>
    <xf numFmtId="0" fontId="0" fillId="0" borderId="0" xfId="0" applyBorder="1" applyAlignment="1">
      <alignment horizontal="left"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2" fontId="3" fillId="0" borderId="0" xfId="0" applyNumberFormat="1" applyFont="1" applyAlignment="1">
      <alignment horizontal="center"/>
    </xf>
    <xf numFmtId="0" fontId="0" fillId="2" borderId="9" xfId="0" applyFont="1" applyFill="1" applyBorder="1" applyAlignment="1">
      <alignment horizontal="center" wrapText="1"/>
    </xf>
    <xf numFmtId="0" fontId="0" fillId="2" borderId="10" xfId="0" applyFont="1" applyFill="1" applyBorder="1" applyAlignment="1">
      <alignment horizontal="center" wrapText="1"/>
    </xf>
    <xf numFmtId="0" fontId="0" fillId="2" borderId="3" xfId="0" applyFont="1" applyFill="1" applyBorder="1" applyAlignment="1">
      <alignment horizontal="center" wrapText="1"/>
    </xf>
    <xf numFmtId="0" fontId="4" fillId="0" borderId="0" xfId="0" applyFont="1" applyAlignment="1">
      <alignment horizontal="left"/>
    </xf>
    <xf numFmtId="0" fontId="0" fillId="2" borderId="9" xfId="0" applyFill="1" applyBorder="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2" fontId="3" fillId="0" borderId="6" xfId="0" applyNumberFormat="1" applyFont="1" applyBorder="1" applyAlignment="1">
      <alignment horizontal="center"/>
    </xf>
    <xf numFmtId="0" fontId="0" fillId="0" borderId="4"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center" vertical="center" wrapText="1"/>
    </xf>
    <xf numFmtId="0" fontId="18" fillId="0" borderId="4" xfId="0" applyFont="1" applyBorder="1" applyAlignment="1">
      <alignment horizontal="left" wrapText="1"/>
    </xf>
    <xf numFmtId="0" fontId="18" fillId="0" borderId="1" xfId="0" applyFont="1" applyBorder="1" applyAlignment="1">
      <alignment horizontal="left" wrapText="1"/>
    </xf>
    <xf numFmtId="0" fontId="18" fillId="0" borderId="8" xfId="0" applyFont="1" applyBorder="1" applyAlignment="1">
      <alignment horizontal="left"/>
    </xf>
    <xf numFmtId="0" fontId="17" fillId="0" borderId="8" xfId="0" applyFont="1" applyBorder="1" applyAlignment="1">
      <alignment horizontal="left" wrapText="1"/>
    </xf>
    <xf numFmtId="0" fontId="18" fillId="0" borderId="7" xfId="0" applyFont="1" applyBorder="1" applyAlignment="1">
      <alignment horizontal="left" wrapText="1"/>
    </xf>
    <xf numFmtId="0" fontId="18" fillId="0" borderId="8" xfId="0" applyFont="1" applyBorder="1" applyAlignment="1">
      <alignment horizontal="left" wrapText="1"/>
    </xf>
    <xf numFmtId="0" fontId="0" fillId="2" borderId="12" xfId="0" applyFont="1" applyFill="1" applyBorder="1" applyAlignment="1">
      <alignment horizontal="center" wrapText="1"/>
    </xf>
    <xf numFmtId="0" fontId="3" fillId="0" borderId="0" xfId="0" applyFont="1" applyAlignment="1">
      <alignment horizontal="center" wrapText="1"/>
    </xf>
    <xf numFmtId="0" fontId="0" fillId="0" borderId="0" xfId="0" applyBorder="1" applyAlignment="1">
      <alignment horizontal="center" vertical="center"/>
    </xf>
    <xf numFmtId="0" fontId="0" fillId="0" borderId="0" xfId="0" applyBorder="1" applyAlignment="1">
      <alignment horizontal="center"/>
    </xf>
    <xf numFmtId="0" fontId="18" fillId="0" borderId="9" xfId="0" applyFont="1" applyBorder="1" applyAlignment="1">
      <alignment horizontal="left" wrapText="1"/>
    </xf>
    <xf numFmtId="0" fontId="17" fillId="0" borderId="10" xfId="0" applyFont="1" applyBorder="1" applyAlignment="1">
      <alignment horizontal="left" wrapText="1"/>
    </xf>
    <xf numFmtId="0" fontId="17" fillId="0" borderId="12" xfId="0" applyFont="1" applyBorder="1" applyAlignment="1">
      <alignment horizontal="left"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12" xfId="0" applyFont="1" applyBorder="1" applyAlignment="1">
      <alignment horizontal="center" wrapText="1"/>
    </xf>
    <xf numFmtId="0" fontId="6" fillId="0" borderId="0" xfId="0" applyFont="1" applyAlignment="1">
      <alignment horizontal="center"/>
    </xf>
    <xf numFmtId="0" fontId="15" fillId="0" borderId="0" xfId="0" applyFont="1" applyBorder="1" applyAlignment="1">
      <alignment horizontal="center" wrapText="1"/>
    </xf>
    <xf numFmtId="0" fontId="7" fillId="0" borderId="0" xfId="0" applyFont="1" applyBorder="1" applyAlignment="1">
      <alignment horizontal="center" vertical="center" wrapText="1"/>
    </xf>
    <xf numFmtId="0" fontId="8" fillId="0" borderId="8" xfId="0" applyFont="1" applyBorder="1" applyAlignment="1">
      <alignment horizontal="left" vertical="center" wrapText="1"/>
    </xf>
    <xf numFmtId="0" fontId="14" fillId="0" borderId="8" xfId="0" applyFont="1" applyBorder="1" applyAlignment="1">
      <alignment horizontal="center" vertical="center"/>
    </xf>
    <xf numFmtId="0" fontId="10" fillId="0" borderId="1" xfId="0" applyFont="1" applyBorder="1" applyAlignment="1">
      <alignment horizontal="center" wrapText="1"/>
    </xf>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14" xfId="0" applyFont="1" applyBorder="1" applyAlignment="1">
      <alignment horizontal="center" wrapText="1"/>
    </xf>
    <xf numFmtId="2" fontId="0" fillId="0" borderId="8" xfId="0" applyNumberFormat="1" applyBorder="1" applyAlignment="1">
      <alignment horizontal="center" vertical="center"/>
    </xf>
    <xf numFmtId="0" fontId="3" fillId="0" borderId="0" xfId="0" applyFont="1" applyAlignment="1">
      <alignment horizontal="left"/>
    </xf>
    <xf numFmtId="2" fontId="11" fillId="0" borderId="9" xfId="0" applyNumberFormat="1" applyFont="1" applyBorder="1" applyAlignment="1">
      <alignment horizontal="center" wrapText="1"/>
    </xf>
    <xf numFmtId="2" fontId="11" fillId="0" borderId="10" xfId="0" applyNumberFormat="1" applyFont="1" applyBorder="1" applyAlignment="1">
      <alignment horizontal="center" wrapText="1"/>
    </xf>
    <xf numFmtId="2" fontId="11" fillId="0" borderId="12" xfId="0" applyNumberFormat="1" applyFont="1" applyBorder="1" applyAlignment="1">
      <alignment horizont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11" fillId="0" borderId="1" xfId="0" applyFont="1" applyBorder="1" applyAlignment="1">
      <alignment horizontal="center" wrapText="1"/>
    </xf>
    <xf numFmtId="0" fontId="11" fillId="0" borderId="2" xfId="0" applyFont="1" applyBorder="1" applyAlignment="1">
      <alignment horizontal="center" wrapText="1"/>
    </xf>
    <xf numFmtId="0" fontId="11" fillId="0" borderId="3" xfId="0" applyFont="1" applyBorder="1" applyAlignment="1">
      <alignment horizontal="center" wrapText="1"/>
    </xf>
    <xf numFmtId="0" fontId="11" fillId="0" borderId="5" xfId="0" applyFont="1" applyBorder="1" applyAlignment="1">
      <alignment horizontal="center" wrapText="1"/>
    </xf>
    <xf numFmtId="0" fontId="11" fillId="0" borderId="6" xfId="0" applyFont="1" applyBorder="1" applyAlignment="1">
      <alignment horizontal="center" wrapText="1"/>
    </xf>
    <xf numFmtId="0" fontId="11" fillId="0" borderId="14" xfId="0" applyFont="1" applyBorder="1" applyAlignment="1">
      <alignment horizontal="center" wrapText="1"/>
    </xf>
    <xf numFmtId="0" fontId="8" fillId="0" borderId="8" xfId="0" applyFont="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11" fillId="0" borderId="8" xfId="0" applyFont="1" applyBorder="1" applyAlignment="1">
      <alignment horizontal="center" wrapText="1"/>
    </xf>
    <xf numFmtId="0" fontId="12" fillId="0" borderId="8" xfId="0" applyFont="1" applyBorder="1" applyAlignment="1">
      <alignment horizontal="center" vertical="center" wrapText="1"/>
    </xf>
    <xf numFmtId="9" fontId="11" fillId="0" borderId="9" xfId="0" applyNumberFormat="1" applyFont="1" applyBorder="1" applyAlignment="1">
      <alignment horizontal="center" wrapText="1"/>
    </xf>
    <xf numFmtId="9" fontId="11" fillId="0" borderId="12" xfId="0" applyNumberFormat="1" applyFont="1" applyBorder="1" applyAlignment="1">
      <alignment horizontal="center" wrapText="1"/>
    </xf>
    <xf numFmtId="0" fontId="12" fillId="0" borderId="4" xfId="0" applyFont="1" applyBorder="1" applyAlignment="1">
      <alignment horizontal="center" vertical="center" wrapText="1"/>
    </xf>
    <xf numFmtId="0" fontId="12" fillId="0" borderId="8" xfId="0" applyFont="1" applyBorder="1" applyAlignment="1">
      <alignment horizontal="left" vertical="center" wrapText="1"/>
    </xf>
    <xf numFmtId="9" fontId="11" fillId="0" borderId="1" xfId="0" applyNumberFormat="1" applyFont="1" applyBorder="1" applyAlignment="1">
      <alignment horizontal="center" wrapText="1"/>
    </xf>
    <xf numFmtId="9" fontId="11" fillId="0" borderId="3" xfId="0" applyNumberFormat="1" applyFont="1" applyBorder="1" applyAlignment="1">
      <alignment horizontal="center" wrapText="1"/>
    </xf>
    <xf numFmtId="9" fontId="11" fillId="0" borderId="5" xfId="0" applyNumberFormat="1" applyFont="1" applyBorder="1" applyAlignment="1">
      <alignment horizontal="center" wrapText="1"/>
    </xf>
    <xf numFmtId="9" fontId="11" fillId="0" borderId="14" xfId="0" applyNumberFormat="1" applyFont="1" applyBorder="1" applyAlignment="1">
      <alignment horizontal="center" wrapText="1"/>
    </xf>
    <xf numFmtId="9" fontId="11" fillId="0" borderId="1" xfId="0" applyNumberFormat="1" applyFont="1" applyBorder="1" applyAlignment="1">
      <alignment horizontal="center" vertical="center" wrapText="1"/>
    </xf>
    <xf numFmtId="9" fontId="11" fillId="0" borderId="3" xfId="0" applyNumberFormat="1" applyFont="1" applyBorder="1" applyAlignment="1">
      <alignment horizontal="center" vertical="center" wrapText="1"/>
    </xf>
    <xf numFmtId="9" fontId="11" fillId="0" borderId="5" xfId="0" applyNumberFormat="1" applyFont="1" applyBorder="1" applyAlignment="1">
      <alignment horizontal="center" vertical="center" wrapText="1"/>
    </xf>
    <xf numFmtId="9" fontId="11" fillId="0" borderId="14" xfId="0" applyNumberFormat="1" applyFont="1" applyBorder="1" applyAlignment="1">
      <alignment horizontal="center" vertical="center" wrapText="1"/>
    </xf>
    <xf numFmtId="0" fontId="12" fillId="0" borderId="8" xfId="0" applyFont="1" applyBorder="1" applyAlignment="1">
      <alignment horizontal="center" wrapText="1"/>
    </xf>
    <xf numFmtId="0" fontId="3" fillId="0" borderId="6" xfId="0" applyFont="1" applyBorder="1" applyAlignment="1">
      <alignment horizontal="left"/>
    </xf>
    <xf numFmtId="0" fontId="0" fillId="0" borderId="0" xfId="0" applyAlignment="1">
      <alignment horizontal="center" wrapText="1"/>
    </xf>
    <xf numFmtId="0" fontId="8" fillId="0" borderId="1"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14" xfId="0" applyFont="1" applyBorder="1" applyAlignment="1">
      <alignment horizont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4" xfId="0" applyFont="1" applyBorder="1" applyAlignment="1">
      <alignment horizontal="center" vertical="center" wrapText="1"/>
    </xf>
    <xf numFmtId="2" fontId="11" fillId="0" borderId="8" xfId="0" applyNumberFormat="1" applyFont="1" applyBorder="1" applyAlignment="1">
      <alignment horizontal="center" wrapText="1"/>
    </xf>
    <xf numFmtId="0" fontId="13" fillId="0" borderId="9" xfId="0" applyFont="1" applyBorder="1" applyAlignment="1">
      <alignment horizontal="left"/>
    </xf>
    <xf numFmtId="0" fontId="13" fillId="0" borderId="10" xfId="0" applyFont="1" applyBorder="1" applyAlignment="1">
      <alignment horizontal="left"/>
    </xf>
    <xf numFmtId="0" fontId="13" fillId="0" borderId="12" xfId="0" applyFont="1" applyBorder="1" applyAlignment="1">
      <alignment horizontal="left"/>
    </xf>
    <xf numFmtId="0" fontId="12" fillId="0" borderId="9" xfId="0" applyFont="1" applyBorder="1" applyAlignment="1">
      <alignment horizontal="left" wrapText="1"/>
    </xf>
    <xf numFmtId="0" fontId="12" fillId="0" borderId="10" xfId="0" applyFont="1" applyBorder="1" applyAlignment="1">
      <alignment horizontal="left" wrapText="1"/>
    </xf>
    <xf numFmtId="0" fontId="12" fillId="0" borderId="12" xfId="0" applyFont="1" applyBorder="1" applyAlignment="1">
      <alignment horizontal="left" wrapText="1"/>
    </xf>
    <xf numFmtId="0" fontId="11" fillId="0" borderId="1" xfId="0" applyFont="1" applyBorder="1" applyAlignment="1">
      <alignment horizontal="left" wrapText="1"/>
    </xf>
    <xf numFmtId="0" fontId="11" fillId="0" borderId="2" xfId="0" applyFont="1" applyBorder="1" applyAlignment="1">
      <alignment horizontal="left" wrapText="1"/>
    </xf>
    <xf numFmtId="0" fontId="11" fillId="0" borderId="3" xfId="0" applyFont="1" applyBorder="1" applyAlignment="1">
      <alignment horizontal="left" wrapText="1"/>
    </xf>
    <xf numFmtId="0" fontId="13" fillId="0" borderId="9" xfId="0" applyFont="1" applyBorder="1" applyAlignment="1">
      <alignment horizontal="center" wrapText="1"/>
    </xf>
    <xf numFmtId="0" fontId="13" fillId="0" borderId="10" xfId="0" applyFont="1" applyBorder="1" applyAlignment="1">
      <alignment horizontal="center" wrapText="1"/>
    </xf>
    <xf numFmtId="0" fontId="13" fillId="0" borderId="12" xfId="0" applyFont="1" applyBorder="1" applyAlignment="1">
      <alignment horizont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8" xfId="0" applyFont="1" applyBorder="1" applyAlignment="1">
      <alignment horizontal="left"/>
    </xf>
  </cellXfs>
  <cellStyles count="1">
    <cellStyle name="Normal" xfId="0" builtinId="0"/>
  </cellStyles>
  <dxfs count="0"/>
  <tableStyles count="0" defaultTableStyle="TableStyleMedium2" defaultPivotStyle="PivotStyleLight16"/>
  <colors>
    <mruColors>
      <color rgb="FFFF99FF"/>
      <color rgb="FFFF66CC"/>
      <color rgb="FFFF7C8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N125"/>
  <sheetViews>
    <sheetView tabSelected="1" workbookViewId="0">
      <selection activeCell="D67" sqref="D67:L68"/>
    </sheetView>
  </sheetViews>
  <sheetFormatPr defaultRowHeight="15"/>
  <cols>
    <col min="2" max="2" width="4.28515625" customWidth="1"/>
    <col min="3" max="3" width="4.140625" customWidth="1"/>
    <col min="4" max="4" width="21.7109375" customWidth="1"/>
    <col min="5" max="5" width="9.140625" customWidth="1"/>
    <col min="6" max="6" width="9.140625" style="1" customWidth="1"/>
    <col min="7" max="7" width="10.5703125" customWidth="1"/>
    <col min="8" max="8" width="10.7109375" style="2" customWidth="1"/>
    <col min="9" max="9" width="10.5703125" style="2" customWidth="1"/>
    <col min="10" max="10" width="11.28515625" customWidth="1"/>
    <col min="11" max="12" width="10" customWidth="1"/>
    <col min="13" max="13" width="4.85546875" customWidth="1"/>
    <col min="14" max="14" width="6.42578125" customWidth="1"/>
  </cols>
  <sheetData>
    <row r="1" spans="3:14" ht="15" customHeight="1">
      <c r="D1" s="121"/>
      <c r="E1" s="121"/>
      <c r="F1" s="121"/>
      <c r="J1" s="112"/>
      <c r="K1" s="112"/>
      <c r="L1" s="112"/>
      <c r="M1" s="112"/>
    </row>
    <row r="2" spans="3:14" ht="15" customHeight="1">
      <c r="C2" s="122" t="s">
        <v>103</v>
      </c>
      <c r="D2" s="122"/>
      <c r="E2" s="122"/>
      <c r="F2" s="122"/>
      <c r="G2" s="122"/>
      <c r="H2" s="122"/>
      <c r="I2" s="122"/>
      <c r="J2" s="122"/>
      <c r="K2" s="123"/>
      <c r="L2" s="113"/>
      <c r="M2" s="114"/>
    </row>
    <row r="3" spans="3:14" ht="39" customHeight="1">
      <c r="C3" s="122"/>
      <c r="D3" s="122"/>
      <c r="E3" s="122"/>
      <c r="F3" s="122"/>
      <c r="G3" s="122"/>
      <c r="H3" s="122"/>
      <c r="I3" s="122"/>
      <c r="J3" s="122"/>
      <c r="K3" s="123"/>
      <c r="L3" s="113"/>
      <c r="M3" s="114"/>
    </row>
    <row r="4" spans="3:14" ht="15" customHeight="1">
      <c r="C4" s="48"/>
      <c r="D4" s="48"/>
      <c r="E4" s="48"/>
      <c r="F4" s="48"/>
      <c r="G4" s="48"/>
      <c r="H4" s="48"/>
      <c r="I4" s="48"/>
      <c r="J4" s="48"/>
      <c r="K4" s="48"/>
      <c r="L4" s="48"/>
      <c r="M4" s="49"/>
    </row>
    <row r="5" spans="3:14" ht="28.5" customHeight="1">
      <c r="C5" s="52"/>
      <c r="D5" s="116" t="s">
        <v>77</v>
      </c>
      <c r="E5" s="116"/>
      <c r="F5" s="116"/>
      <c r="G5" s="116"/>
      <c r="H5" s="116"/>
      <c r="I5" s="117"/>
      <c r="J5" s="110" t="s">
        <v>70</v>
      </c>
      <c r="K5" s="110"/>
      <c r="L5" s="110"/>
      <c r="M5" s="115"/>
      <c r="N5" s="76"/>
    </row>
    <row r="6" spans="3:14" ht="16.5" customHeight="1">
      <c r="C6" s="20"/>
      <c r="D6" s="77"/>
      <c r="E6" s="77"/>
      <c r="F6" s="77"/>
      <c r="G6" s="77"/>
      <c r="H6" s="77"/>
      <c r="I6" s="77"/>
      <c r="J6" s="105" t="s">
        <v>71</v>
      </c>
      <c r="K6" s="105"/>
      <c r="L6" s="105"/>
      <c r="M6" s="106"/>
      <c r="N6" s="76"/>
    </row>
    <row r="7" spans="3:14" ht="16.5" customHeight="1">
      <c r="C7" s="20"/>
      <c r="D7" s="77"/>
      <c r="E7" s="77"/>
      <c r="F7" s="77"/>
      <c r="G7" s="77"/>
      <c r="H7" s="77"/>
      <c r="I7" s="77"/>
      <c r="J7" s="107" t="s">
        <v>72</v>
      </c>
      <c r="K7" s="107"/>
      <c r="L7" s="107"/>
      <c r="M7" s="107"/>
      <c r="N7" s="107"/>
    </row>
    <row r="8" spans="3:14" ht="47.25" customHeight="1">
      <c r="C8" s="20"/>
      <c r="D8" s="108" t="s">
        <v>99</v>
      </c>
      <c r="E8" s="108"/>
      <c r="F8" s="108"/>
      <c r="G8" s="108"/>
      <c r="H8" s="108"/>
      <c r="I8" s="108"/>
      <c r="J8" s="78"/>
      <c r="K8" s="78"/>
      <c r="L8" s="78"/>
      <c r="M8" s="78"/>
      <c r="N8" s="78"/>
    </row>
    <row r="9" spans="3:14" ht="16.5" customHeight="1">
      <c r="C9" s="20"/>
      <c r="D9" s="109" t="s">
        <v>73</v>
      </c>
      <c r="E9" s="109"/>
      <c r="F9" s="79">
        <v>14490</v>
      </c>
      <c r="G9" s="80"/>
      <c r="H9" s="80"/>
      <c r="I9" s="80"/>
      <c r="J9" s="78"/>
      <c r="K9" s="78"/>
      <c r="L9" s="78"/>
      <c r="M9" s="78"/>
      <c r="N9" s="78"/>
    </row>
    <row r="10" spans="3:14" ht="16.5" customHeight="1">
      <c r="C10" s="20"/>
      <c r="D10" s="110" t="s">
        <v>74</v>
      </c>
      <c r="E10" s="110"/>
      <c r="F10" s="81">
        <v>12075</v>
      </c>
      <c r="G10" s="80"/>
      <c r="H10" s="80"/>
      <c r="I10" s="80"/>
      <c r="J10" s="78"/>
      <c r="K10" s="78"/>
      <c r="L10" s="78"/>
      <c r="M10" s="78"/>
      <c r="N10" s="78"/>
    </row>
    <row r="11" spans="3:14" ht="16.5" customHeight="1">
      <c r="C11" s="20"/>
      <c r="D11" s="65"/>
      <c r="E11" s="65"/>
      <c r="F11" s="65"/>
      <c r="G11" s="53"/>
      <c r="H11" s="53"/>
      <c r="I11" s="53"/>
      <c r="J11" s="51"/>
      <c r="K11" s="51"/>
      <c r="L11" s="51"/>
      <c r="M11" s="51"/>
      <c r="N11" s="51"/>
    </row>
    <row r="12" spans="3:14" ht="16.5" customHeight="1">
      <c r="C12" s="60" t="s">
        <v>2</v>
      </c>
      <c r="D12" s="61" t="s">
        <v>3</v>
      </c>
      <c r="E12" s="61" t="s">
        <v>5</v>
      </c>
      <c r="F12" s="61"/>
      <c r="G12" s="66" t="s">
        <v>37</v>
      </c>
      <c r="H12" s="60"/>
      <c r="I12" s="60"/>
      <c r="J12" s="51"/>
      <c r="K12" s="51"/>
      <c r="L12" s="51"/>
      <c r="M12" s="51"/>
      <c r="N12" s="51"/>
    </row>
    <row r="13" spans="3:14" ht="16.5" customHeight="1">
      <c r="C13" s="60">
        <v>1</v>
      </c>
      <c r="D13" s="61" t="s">
        <v>87</v>
      </c>
      <c r="E13" s="61" t="s">
        <v>7</v>
      </c>
      <c r="F13" s="118">
        <v>11900</v>
      </c>
      <c r="G13" s="119"/>
      <c r="H13" s="120"/>
      <c r="I13" s="60"/>
      <c r="J13" s="51"/>
      <c r="K13" s="51"/>
      <c r="L13" s="51"/>
      <c r="M13" s="51"/>
      <c r="N13" s="51"/>
    </row>
    <row r="14" spans="3:14" ht="16.5" customHeight="1">
      <c r="C14" s="20"/>
      <c r="D14" s="20"/>
      <c r="E14" s="20"/>
      <c r="F14" s="20"/>
      <c r="G14" s="20"/>
      <c r="H14" s="20"/>
      <c r="I14" s="20"/>
      <c r="J14" s="51"/>
      <c r="K14" s="51"/>
      <c r="L14" s="51"/>
      <c r="M14" s="51"/>
      <c r="N14" s="51"/>
    </row>
    <row r="15" spans="3:14">
      <c r="C15" s="96" t="s">
        <v>0</v>
      </c>
      <c r="D15" s="96"/>
      <c r="E15" s="96"/>
      <c r="F15" s="96"/>
      <c r="H15" s="92"/>
      <c r="I15" s="92"/>
      <c r="J15" s="92"/>
      <c r="K15" s="92"/>
    </row>
    <row r="16" spans="3:14">
      <c r="C16" s="22"/>
      <c r="D16" s="22"/>
      <c r="E16" s="22"/>
      <c r="F16" s="22"/>
      <c r="H16" s="92" t="s">
        <v>1</v>
      </c>
      <c r="I16" s="92"/>
      <c r="J16" s="92"/>
      <c r="K16" s="92"/>
    </row>
    <row r="17" spans="3:14">
      <c r="C17" s="3"/>
      <c r="D17" s="41"/>
      <c r="E17" s="3"/>
      <c r="F17" s="3"/>
    </row>
    <row r="18" spans="3:14" ht="39" customHeight="1">
      <c r="C18" s="4" t="s">
        <v>2</v>
      </c>
      <c r="D18" s="4" t="s">
        <v>3</v>
      </c>
      <c r="E18" s="4" t="s">
        <v>4</v>
      </c>
      <c r="F18" s="4" t="s">
        <v>5</v>
      </c>
      <c r="G18" s="86" t="s">
        <v>37</v>
      </c>
      <c r="H18" s="87"/>
      <c r="I18" s="87"/>
      <c r="J18" s="87"/>
      <c r="K18" s="87"/>
      <c r="L18" s="104"/>
      <c r="M18" s="23"/>
    </row>
    <row r="19" spans="3:14">
      <c r="C19" s="5">
        <v>1</v>
      </c>
      <c r="D19" s="6" t="s">
        <v>89</v>
      </c>
      <c r="E19" s="5" t="s">
        <v>6</v>
      </c>
      <c r="F19" s="5" t="s">
        <v>7</v>
      </c>
      <c r="G19" s="93">
        <v>11900</v>
      </c>
      <c r="H19" s="94"/>
      <c r="I19" s="94"/>
      <c r="J19" s="94"/>
      <c r="K19" s="94"/>
      <c r="L19" s="111"/>
      <c r="M19" s="24"/>
    </row>
    <row r="20" spans="3:14">
      <c r="C20" s="5">
        <v>2</v>
      </c>
      <c r="D20" s="6" t="s">
        <v>8</v>
      </c>
      <c r="E20" s="5" t="s">
        <v>6</v>
      </c>
      <c r="F20" s="5" t="s">
        <v>7</v>
      </c>
      <c r="G20" s="93">
        <v>10400</v>
      </c>
      <c r="H20" s="94"/>
      <c r="I20" s="94"/>
      <c r="J20" s="94"/>
      <c r="K20" s="94"/>
      <c r="L20" s="111"/>
      <c r="M20" s="24"/>
      <c r="N20" s="8"/>
    </row>
    <row r="21" spans="3:14">
      <c r="C21" s="5">
        <v>3</v>
      </c>
      <c r="D21" s="6" t="s">
        <v>9</v>
      </c>
      <c r="E21" s="5" t="s">
        <v>6</v>
      </c>
      <c r="F21" s="5" t="s">
        <v>7</v>
      </c>
      <c r="G21" s="93">
        <v>9969</v>
      </c>
      <c r="H21" s="94"/>
      <c r="I21" s="94"/>
      <c r="J21" s="94"/>
      <c r="K21" s="94"/>
      <c r="L21" s="111"/>
      <c r="M21" s="24"/>
    </row>
    <row r="22" spans="3:14">
      <c r="C22" s="5">
        <v>4</v>
      </c>
      <c r="D22" s="6" t="s">
        <v>10</v>
      </c>
      <c r="E22" s="5" t="s">
        <v>11</v>
      </c>
      <c r="F22" s="5" t="s">
        <v>7</v>
      </c>
      <c r="G22" s="93">
        <v>8775</v>
      </c>
      <c r="H22" s="94"/>
      <c r="I22" s="94"/>
      <c r="J22" s="94"/>
      <c r="K22" s="94"/>
      <c r="L22" s="95"/>
      <c r="M22" s="24"/>
    </row>
    <row r="23" spans="3:14">
      <c r="C23" s="1"/>
      <c r="D23" s="38"/>
      <c r="E23" s="1"/>
      <c r="G23" s="40"/>
      <c r="H23" s="40"/>
      <c r="I23" s="40"/>
      <c r="J23" s="40"/>
      <c r="K23" s="40"/>
      <c r="L23" s="39"/>
      <c r="M23" s="24"/>
    </row>
    <row r="24" spans="3:14">
      <c r="C24" s="1"/>
      <c r="D24" s="38"/>
      <c r="E24" s="1"/>
      <c r="G24" s="40"/>
      <c r="H24" s="92" t="s">
        <v>12</v>
      </c>
      <c r="I24" s="92"/>
      <c r="J24" s="92"/>
      <c r="K24" s="92"/>
      <c r="L24" s="40"/>
      <c r="M24" s="24"/>
    </row>
    <row r="25" spans="3:14">
      <c r="D25" s="71" t="s">
        <v>41</v>
      </c>
      <c r="F25" s="72"/>
      <c r="G25" s="25"/>
      <c r="H25" s="100"/>
      <c r="I25" s="100"/>
      <c r="J25" s="100"/>
      <c r="K25" s="100"/>
      <c r="L25" s="25"/>
    </row>
    <row r="26" spans="3:14" s="10" customFormat="1" ht="38.25" customHeight="1">
      <c r="C26" s="68" t="s">
        <v>2</v>
      </c>
      <c r="D26" s="68" t="s">
        <v>3</v>
      </c>
      <c r="E26" s="9" t="s">
        <v>13</v>
      </c>
      <c r="F26" s="68" t="s">
        <v>5</v>
      </c>
      <c r="G26" s="86" t="s">
        <v>40</v>
      </c>
      <c r="H26" s="87"/>
      <c r="I26" s="87"/>
      <c r="J26" s="87"/>
      <c r="K26" s="87"/>
      <c r="L26" s="104"/>
      <c r="M26" s="30"/>
    </row>
    <row r="27" spans="3:14" s="10" customFormat="1">
      <c r="C27" s="86"/>
      <c r="D27" s="87"/>
      <c r="E27" s="104"/>
      <c r="F27" s="70"/>
      <c r="G27" s="70">
        <v>0</v>
      </c>
      <c r="H27" s="70">
        <v>1</v>
      </c>
      <c r="I27" s="70">
        <v>2</v>
      </c>
      <c r="J27" s="70">
        <v>3</v>
      </c>
      <c r="K27" s="70">
        <v>4</v>
      </c>
      <c r="L27" s="74">
        <v>5</v>
      </c>
      <c r="M27" s="31"/>
    </row>
    <row r="28" spans="3:14" ht="15" customHeight="1">
      <c r="C28" s="88">
        <v>1</v>
      </c>
      <c r="D28" s="101" t="s">
        <v>90</v>
      </c>
      <c r="E28" s="7" t="s">
        <v>14</v>
      </c>
      <c r="F28" s="5" t="s">
        <v>7</v>
      </c>
      <c r="G28" s="15">
        <v>6742</v>
      </c>
      <c r="H28" s="14">
        <f t="shared" ref="H28:H36" si="0">G28*1.075</f>
        <v>7247.65</v>
      </c>
      <c r="I28" s="14">
        <f t="shared" ref="I28:I36" si="1">G28*1.125</f>
        <v>7584.75</v>
      </c>
      <c r="J28" s="14">
        <f t="shared" ref="J28:J36" si="2">G28*1.175</f>
        <v>7921.85</v>
      </c>
      <c r="K28" s="14">
        <f t="shared" ref="K28:K36" si="3">G28*1.2</f>
        <v>8090.4</v>
      </c>
      <c r="L28" s="28">
        <f t="shared" ref="L28:L36" si="4">G28 *1.225</f>
        <v>8258.9500000000007</v>
      </c>
      <c r="M28" s="32"/>
      <c r="N28" s="29"/>
    </row>
    <row r="29" spans="3:14">
      <c r="C29" s="89"/>
      <c r="D29" s="102"/>
      <c r="E29" s="7" t="s">
        <v>15</v>
      </c>
      <c r="F29" s="5" t="s">
        <v>7</v>
      </c>
      <c r="G29" s="15">
        <v>5646</v>
      </c>
      <c r="H29" s="14">
        <f t="shared" si="0"/>
        <v>6069.45</v>
      </c>
      <c r="I29" s="13">
        <f t="shared" si="1"/>
        <v>6351.75</v>
      </c>
      <c r="J29" s="13">
        <f t="shared" si="2"/>
        <v>6634.05</v>
      </c>
      <c r="K29" s="13">
        <f t="shared" si="3"/>
        <v>6775.2</v>
      </c>
      <c r="L29" s="27">
        <f t="shared" si="4"/>
        <v>6916.35</v>
      </c>
      <c r="M29" s="32"/>
      <c r="N29" s="29"/>
    </row>
    <row r="30" spans="3:14">
      <c r="C30" s="89"/>
      <c r="D30" s="102"/>
      <c r="E30" s="7" t="s">
        <v>16</v>
      </c>
      <c r="F30" s="5" t="s">
        <v>7</v>
      </c>
      <c r="G30" s="15">
        <v>5209</v>
      </c>
      <c r="H30" s="14">
        <f t="shared" si="0"/>
        <v>5599.6750000000002</v>
      </c>
      <c r="I30" s="13">
        <f t="shared" si="1"/>
        <v>5860.125</v>
      </c>
      <c r="J30" s="13">
        <f t="shared" si="2"/>
        <v>6120.5749999999998</v>
      </c>
      <c r="K30" s="13">
        <f t="shared" si="3"/>
        <v>6250.8</v>
      </c>
      <c r="L30" s="27">
        <f t="shared" si="4"/>
        <v>6381.0250000000005</v>
      </c>
      <c r="M30" s="32"/>
    </row>
    <row r="31" spans="3:14">
      <c r="C31" s="90"/>
      <c r="D31" s="103"/>
      <c r="E31" s="7" t="s">
        <v>17</v>
      </c>
      <c r="F31" s="5" t="s">
        <v>7</v>
      </c>
      <c r="G31" s="15">
        <v>4653</v>
      </c>
      <c r="H31" s="14">
        <f t="shared" si="0"/>
        <v>5001.9749999999995</v>
      </c>
      <c r="I31" s="13">
        <f t="shared" si="1"/>
        <v>5234.625</v>
      </c>
      <c r="J31" s="13">
        <f t="shared" si="2"/>
        <v>5467.2750000000005</v>
      </c>
      <c r="K31" s="13">
        <f t="shared" si="3"/>
        <v>5583.5999999999995</v>
      </c>
      <c r="L31" s="27">
        <f t="shared" si="4"/>
        <v>5699.9250000000002</v>
      </c>
      <c r="M31" s="32"/>
    </row>
    <row r="32" spans="3:14">
      <c r="C32" s="69">
        <v>2</v>
      </c>
      <c r="D32" s="73" t="s">
        <v>18</v>
      </c>
      <c r="E32" s="7" t="s">
        <v>14</v>
      </c>
      <c r="F32" s="5" t="s">
        <v>19</v>
      </c>
      <c r="G32" s="15">
        <v>6400</v>
      </c>
      <c r="H32" s="14">
        <f t="shared" si="0"/>
        <v>6880</v>
      </c>
      <c r="I32" s="13">
        <f t="shared" si="1"/>
        <v>7200</v>
      </c>
      <c r="J32" s="13">
        <f t="shared" si="2"/>
        <v>7520</v>
      </c>
      <c r="K32" s="13">
        <f t="shared" si="3"/>
        <v>7680</v>
      </c>
      <c r="L32" s="27">
        <f t="shared" si="4"/>
        <v>7840.0000000000009</v>
      </c>
      <c r="M32" s="32"/>
    </row>
    <row r="33" spans="3:13" ht="15.75" customHeight="1">
      <c r="C33" s="88">
        <v>3</v>
      </c>
      <c r="D33" s="88" t="s">
        <v>20</v>
      </c>
      <c r="E33" s="7" t="s">
        <v>14</v>
      </c>
      <c r="F33" s="5" t="s">
        <v>21</v>
      </c>
      <c r="G33" s="15">
        <v>4954</v>
      </c>
      <c r="H33" s="14">
        <f t="shared" si="0"/>
        <v>5325.55</v>
      </c>
      <c r="I33" s="13">
        <f t="shared" si="1"/>
        <v>5573.25</v>
      </c>
      <c r="J33" s="13">
        <f t="shared" si="2"/>
        <v>5820.95</v>
      </c>
      <c r="K33" s="13">
        <f t="shared" si="3"/>
        <v>5944.8</v>
      </c>
      <c r="L33" s="27">
        <f t="shared" si="4"/>
        <v>6068.6500000000005</v>
      </c>
      <c r="M33" s="32"/>
    </row>
    <row r="34" spans="3:13">
      <c r="C34" s="89"/>
      <c r="D34" s="89"/>
      <c r="E34" s="7" t="s">
        <v>15</v>
      </c>
      <c r="F34" s="5" t="s">
        <v>21</v>
      </c>
      <c r="G34" s="15">
        <v>4671</v>
      </c>
      <c r="H34" s="14">
        <f t="shared" si="0"/>
        <v>5021.3249999999998</v>
      </c>
      <c r="I34" s="13">
        <f t="shared" si="1"/>
        <v>5254.875</v>
      </c>
      <c r="J34" s="13">
        <f t="shared" si="2"/>
        <v>5488.4250000000002</v>
      </c>
      <c r="K34" s="13">
        <f t="shared" si="3"/>
        <v>5605.2</v>
      </c>
      <c r="L34" s="27">
        <f t="shared" si="4"/>
        <v>5721.9750000000004</v>
      </c>
      <c r="M34" s="32"/>
    </row>
    <row r="35" spans="3:13">
      <c r="C35" s="89"/>
      <c r="D35" s="89"/>
      <c r="E35" s="7" t="s">
        <v>16</v>
      </c>
      <c r="F35" s="5" t="s">
        <v>21</v>
      </c>
      <c r="G35" s="15">
        <v>4505</v>
      </c>
      <c r="H35" s="14">
        <f t="shared" si="0"/>
        <v>4842.875</v>
      </c>
      <c r="I35" s="13">
        <f t="shared" si="1"/>
        <v>5068.125</v>
      </c>
      <c r="J35" s="13">
        <f t="shared" si="2"/>
        <v>5293.375</v>
      </c>
      <c r="K35" s="13">
        <f t="shared" si="3"/>
        <v>5406</v>
      </c>
      <c r="L35" s="27">
        <f t="shared" si="4"/>
        <v>5518.625</v>
      </c>
      <c r="M35" s="32"/>
    </row>
    <row r="36" spans="3:13">
      <c r="C36" s="90"/>
      <c r="D36" s="90"/>
      <c r="E36" s="7" t="s">
        <v>17</v>
      </c>
      <c r="F36" s="5" t="s">
        <v>21</v>
      </c>
      <c r="G36" s="5">
        <v>4370</v>
      </c>
      <c r="H36" s="14">
        <f t="shared" si="0"/>
        <v>4697.75</v>
      </c>
      <c r="I36" s="14">
        <f t="shared" si="1"/>
        <v>4916.25</v>
      </c>
      <c r="J36" s="14">
        <f t="shared" si="2"/>
        <v>5134.75</v>
      </c>
      <c r="K36" s="14">
        <f t="shared" si="3"/>
        <v>5244</v>
      </c>
      <c r="L36" s="28">
        <f t="shared" si="4"/>
        <v>5353.25</v>
      </c>
      <c r="M36" s="32"/>
    </row>
    <row r="37" spans="3:13">
      <c r="C37" s="10"/>
      <c r="D37" s="10"/>
    </row>
    <row r="39" spans="3:13">
      <c r="C39" s="96" t="s">
        <v>39</v>
      </c>
      <c r="D39" s="96"/>
      <c r="E39" s="96"/>
      <c r="F39" s="96"/>
    </row>
    <row r="40" spans="3:13">
      <c r="H40" s="92" t="s">
        <v>22</v>
      </c>
      <c r="I40" s="92"/>
      <c r="J40" s="92"/>
      <c r="K40" s="92"/>
    </row>
    <row r="41" spans="3:13" ht="32.25" customHeight="1">
      <c r="C41" s="4" t="s">
        <v>2</v>
      </c>
      <c r="D41" s="4" t="s">
        <v>3</v>
      </c>
      <c r="E41" s="4" t="s">
        <v>4</v>
      </c>
      <c r="F41" s="4" t="s">
        <v>5</v>
      </c>
      <c r="G41" s="86" t="s">
        <v>37</v>
      </c>
      <c r="H41" s="87"/>
      <c r="I41" s="87"/>
      <c r="J41" s="87"/>
      <c r="K41" s="87"/>
      <c r="L41" s="87"/>
      <c r="M41" s="33"/>
    </row>
    <row r="42" spans="3:13">
      <c r="C42" s="5">
        <v>1</v>
      </c>
      <c r="D42" s="5" t="s">
        <v>10</v>
      </c>
      <c r="E42" s="5" t="s">
        <v>11</v>
      </c>
      <c r="F42" s="5" t="s">
        <v>7</v>
      </c>
      <c r="G42" s="97">
        <v>7508</v>
      </c>
      <c r="H42" s="98"/>
      <c r="I42" s="98"/>
      <c r="J42" s="98"/>
      <c r="K42" s="98"/>
      <c r="L42" s="98"/>
      <c r="M42" s="34"/>
    </row>
    <row r="43" spans="3:13">
      <c r="C43" s="5">
        <v>2</v>
      </c>
      <c r="D43" s="5" t="s">
        <v>10</v>
      </c>
      <c r="E43" s="5" t="s">
        <v>6</v>
      </c>
      <c r="F43" s="5" t="s">
        <v>7</v>
      </c>
      <c r="G43" s="97">
        <v>8097</v>
      </c>
      <c r="H43" s="98"/>
      <c r="I43" s="98"/>
      <c r="J43" s="98"/>
      <c r="K43" s="98"/>
      <c r="L43" s="99"/>
    </row>
    <row r="44" spans="3:13">
      <c r="C44" s="1"/>
      <c r="D44" s="38"/>
      <c r="E44" s="1"/>
      <c r="G44" s="43"/>
      <c r="H44" s="43"/>
      <c r="I44" s="43"/>
      <c r="J44" s="43"/>
      <c r="K44" s="43"/>
      <c r="L44" s="43"/>
    </row>
    <row r="45" spans="3:13">
      <c r="H45" s="92" t="s">
        <v>23</v>
      </c>
      <c r="I45" s="92"/>
      <c r="J45" s="92"/>
      <c r="K45" s="92"/>
    </row>
    <row r="46" spans="3:13" ht="30.75" customHeight="1">
      <c r="C46" s="4" t="s">
        <v>2</v>
      </c>
      <c r="D46" s="4" t="s">
        <v>3</v>
      </c>
      <c r="E46" s="4" t="s">
        <v>24</v>
      </c>
      <c r="F46" s="4" t="s">
        <v>5</v>
      </c>
      <c r="G46" s="86" t="s">
        <v>40</v>
      </c>
      <c r="H46" s="87"/>
      <c r="I46" s="87"/>
      <c r="J46" s="87"/>
      <c r="K46" s="87"/>
      <c r="L46" s="87"/>
      <c r="M46" s="33"/>
    </row>
    <row r="47" spans="3:13">
      <c r="C47" s="4"/>
      <c r="D47" s="4"/>
      <c r="E47" s="4"/>
      <c r="F47" s="11"/>
      <c r="G47" s="11">
        <v>0</v>
      </c>
      <c r="H47" s="11">
        <v>1</v>
      </c>
      <c r="I47" s="11">
        <v>2</v>
      </c>
      <c r="J47" s="11">
        <v>3</v>
      </c>
      <c r="K47" s="11">
        <v>4</v>
      </c>
      <c r="L47" s="26">
        <v>5</v>
      </c>
      <c r="M47" s="36"/>
    </row>
    <row r="48" spans="3:13" ht="16.5" customHeight="1">
      <c r="C48" s="88">
        <v>1</v>
      </c>
      <c r="D48" s="88" t="s">
        <v>25</v>
      </c>
      <c r="E48" s="5" t="s">
        <v>26</v>
      </c>
      <c r="F48" s="5" t="s">
        <v>7</v>
      </c>
      <c r="G48" s="15">
        <v>5100</v>
      </c>
      <c r="H48" s="16">
        <f>G48*1.075</f>
        <v>5482.5</v>
      </c>
      <c r="I48" s="16">
        <f>G48*1.125</f>
        <v>5737.5</v>
      </c>
      <c r="J48" s="16">
        <f>G48*1.175</f>
        <v>5992.5</v>
      </c>
      <c r="K48" s="16">
        <f>G48*1.2</f>
        <v>6120</v>
      </c>
      <c r="L48" s="35">
        <f>G48*1.225</f>
        <v>6247.5</v>
      </c>
      <c r="M48" s="37"/>
    </row>
    <row r="49" spans="3:13">
      <c r="C49" s="89"/>
      <c r="D49" s="89"/>
      <c r="E49" s="5" t="s">
        <v>11</v>
      </c>
      <c r="F49" s="5" t="s">
        <v>7</v>
      </c>
      <c r="G49" s="15">
        <v>4700</v>
      </c>
      <c r="H49" s="16">
        <f t="shared" ref="H49:H66" si="5">G49*1.075</f>
        <v>5052.5</v>
      </c>
      <c r="I49" s="16">
        <f t="shared" ref="I49:I66" si="6">G49*1.125</f>
        <v>5287.5</v>
      </c>
      <c r="J49" s="16">
        <f t="shared" ref="J49:J66" si="7">G49*1.175</f>
        <v>5522.5</v>
      </c>
      <c r="K49" s="16">
        <f t="shared" ref="K49:K66" si="8">G49*1.2</f>
        <v>5640</v>
      </c>
      <c r="L49" s="35">
        <f t="shared" ref="L49:L66" si="9">G49*1.225</f>
        <v>5757.5</v>
      </c>
      <c r="M49" s="37"/>
    </row>
    <row r="50" spans="3:13">
      <c r="C50" s="89"/>
      <c r="D50" s="89"/>
      <c r="E50" s="5" t="s">
        <v>6</v>
      </c>
      <c r="F50" s="5" t="s">
        <v>7</v>
      </c>
      <c r="G50" s="15">
        <v>4300</v>
      </c>
      <c r="H50" s="16">
        <f t="shared" si="5"/>
        <v>4622.5</v>
      </c>
      <c r="I50" s="16">
        <f t="shared" si="6"/>
        <v>4837.5</v>
      </c>
      <c r="J50" s="16">
        <f t="shared" si="7"/>
        <v>5052.5</v>
      </c>
      <c r="K50" s="16">
        <f t="shared" si="8"/>
        <v>5160</v>
      </c>
      <c r="L50" s="35">
        <f t="shared" si="9"/>
        <v>5267.5</v>
      </c>
      <c r="M50" s="37"/>
    </row>
    <row r="51" spans="3:13">
      <c r="C51" s="89"/>
      <c r="D51" s="90"/>
      <c r="E51" s="5" t="s">
        <v>17</v>
      </c>
      <c r="F51" s="5" t="s">
        <v>7</v>
      </c>
      <c r="G51" s="15">
        <v>4000</v>
      </c>
      <c r="H51" s="16">
        <f t="shared" si="5"/>
        <v>4300</v>
      </c>
      <c r="I51" s="16">
        <f t="shared" si="6"/>
        <v>4500</v>
      </c>
      <c r="J51" s="16">
        <f t="shared" si="7"/>
        <v>4700</v>
      </c>
      <c r="K51" s="16">
        <f t="shared" si="8"/>
        <v>4800</v>
      </c>
      <c r="L51" s="35">
        <f t="shared" si="9"/>
        <v>4900</v>
      </c>
      <c r="M51" s="37"/>
    </row>
    <row r="52" spans="3:13">
      <c r="C52" s="91">
        <v>2</v>
      </c>
      <c r="D52" s="88" t="s">
        <v>27</v>
      </c>
      <c r="E52" s="5" t="s">
        <v>26</v>
      </c>
      <c r="F52" s="5" t="s">
        <v>21</v>
      </c>
      <c r="G52" s="15">
        <v>4700</v>
      </c>
      <c r="H52" s="16">
        <f t="shared" si="5"/>
        <v>5052.5</v>
      </c>
      <c r="I52" s="16">
        <f t="shared" si="6"/>
        <v>5287.5</v>
      </c>
      <c r="J52" s="16">
        <f t="shared" si="7"/>
        <v>5522.5</v>
      </c>
      <c r="K52" s="16">
        <f t="shared" si="8"/>
        <v>5640</v>
      </c>
      <c r="L52" s="35">
        <f t="shared" si="9"/>
        <v>5757.5</v>
      </c>
      <c r="M52" s="37"/>
    </row>
    <row r="53" spans="3:13">
      <c r="C53" s="91"/>
      <c r="D53" s="89"/>
      <c r="E53" s="5" t="s">
        <v>11</v>
      </c>
      <c r="F53" s="5" t="s">
        <v>21</v>
      </c>
      <c r="G53" s="15">
        <v>4400</v>
      </c>
      <c r="H53" s="16">
        <f t="shared" si="5"/>
        <v>4730</v>
      </c>
      <c r="I53" s="16">
        <f t="shared" si="6"/>
        <v>4950</v>
      </c>
      <c r="J53" s="16">
        <f t="shared" si="7"/>
        <v>5170</v>
      </c>
      <c r="K53" s="16">
        <f t="shared" si="8"/>
        <v>5280</v>
      </c>
      <c r="L53" s="35">
        <f t="shared" si="9"/>
        <v>5390</v>
      </c>
      <c r="M53" s="37"/>
    </row>
    <row r="54" spans="3:13">
      <c r="C54" s="91"/>
      <c r="D54" s="89"/>
      <c r="E54" s="5" t="s">
        <v>6</v>
      </c>
      <c r="F54" s="5" t="s">
        <v>21</v>
      </c>
      <c r="G54" s="15">
        <v>4100</v>
      </c>
      <c r="H54" s="16">
        <f t="shared" si="5"/>
        <v>4407.5</v>
      </c>
      <c r="I54" s="16">
        <f t="shared" si="6"/>
        <v>4612.5</v>
      </c>
      <c r="J54" s="16">
        <f t="shared" si="7"/>
        <v>4817.5</v>
      </c>
      <c r="K54" s="16">
        <f t="shared" si="8"/>
        <v>4920</v>
      </c>
      <c r="L54" s="35">
        <f t="shared" si="9"/>
        <v>5022.5</v>
      </c>
      <c r="M54" s="37"/>
    </row>
    <row r="55" spans="3:13">
      <c r="C55" s="91"/>
      <c r="D55" s="90"/>
      <c r="E55" s="5" t="s">
        <v>17</v>
      </c>
      <c r="F55" s="5" t="s">
        <v>21</v>
      </c>
      <c r="G55" s="15">
        <v>3900</v>
      </c>
      <c r="H55" s="16">
        <f t="shared" si="5"/>
        <v>4192.5</v>
      </c>
      <c r="I55" s="16">
        <f t="shared" si="6"/>
        <v>4387.5</v>
      </c>
      <c r="J55" s="16">
        <f t="shared" si="7"/>
        <v>4582.5</v>
      </c>
      <c r="K55" s="16">
        <f t="shared" si="8"/>
        <v>4680</v>
      </c>
      <c r="L55" s="35">
        <f t="shared" si="9"/>
        <v>4777.5</v>
      </c>
      <c r="M55" s="37"/>
    </row>
    <row r="56" spans="3:13">
      <c r="C56" s="11">
        <v>3</v>
      </c>
      <c r="D56" s="12" t="s">
        <v>29</v>
      </c>
      <c r="E56" s="15" t="s">
        <v>38</v>
      </c>
      <c r="F56" s="15" t="s">
        <v>28</v>
      </c>
      <c r="G56" s="15">
        <v>4079</v>
      </c>
      <c r="H56" s="16">
        <f t="shared" si="5"/>
        <v>4384.9250000000002</v>
      </c>
      <c r="I56" s="16">
        <f t="shared" si="6"/>
        <v>4588.875</v>
      </c>
      <c r="J56" s="16">
        <f t="shared" si="7"/>
        <v>4792.8249999999998</v>
      </c>
      <c r="K56" s="16">
        <f t="shared" si="8"/>
        <v>4894.8</v>
      </c>
      <c r="L56" s="35">
        <f t="shared" si="9"/>
        <v>4996.7750000000005</v>
      </c>
      <c r="M56" s="37"/>
    </row>
    <row r="57" spans="3:13">
      <c r="C57" s="4">
        <v>4</v>
      </c>
      <c r="D57" s="4" t="s">
        <v>30</v>
      </c>
      <c r="E57" s="6" t="s">
        <v>31</v>
      </c>
      <c r="F57" s="5" t="s">
        <v>28</v>
      </c>
      <c r="G57" s="15">
        <v>4066</v>
      </c>
      <c r="H57" s="16">
        <f t="shared" si="5"/>
        <v>4370.95</v>
      </c>
      <c r="I57" s="16">
        <f t="shared" si="6"/>
        <v>4574.25</v>
      </c>
      <c r="J57" s="16">
        <f t="shared" si="7"/>
        <v>4777.55</v>
      </c>
      <c r="K57" s="16">
        <f t="shared" si="8"/>
        <v>4879.2</v>
      </c>
      <c r="L57" s="35">
        <f t="shared" si="9"/>
        <v>4980.8500000000004</v>
      </c>
      <c r="M57" s="37"/>
    </row>
    <row r="58" spans="3:13">
      <c r="C58" s="88">
        <v>5</v>
      </c>
      <c r="D58" s="88" t="s">
        <v>32</v>
      </c>
      <c r="E58" s="5"/>
      <c r="F58" s="5" t="s">
        <v>28</v>
      </c>
      <c r="G58" s="15">
        <v>4052</v>
      </c>
      <c r="H58" s="16">
        <f t="shared" si="5"/>
        <v>4355.8999999999996</v>
      </c>
      <c r="I58" s="16">
        <f t="shared" si="6"/>
        <v>4558.5</v>
      </c>
      <c r="J58" s="16">
        <f t="shared" si="7"/>
        <v>4761.1000000000004</v>
      </c>
      <c r="K58" s="16">
        <f t="shared" si="8"/>
        <v>4862.3999999999996</v>
      </c>
      <c r="L58" s="35">
        <f t="shared" si="9"/>
        <v>4963.7000000000007</v>
      </c>
      <c r="M58" s="37"/>
    </row>
    <row r="59" spans="3:13">
      <c r="C59" s="90"/>
      <c r="D59" s="90"/>
      <c r="E59" s="15" t="s">
        <v>17</v>
      </c>
      <c r="F59" s="15" t="s">
        <v>28</v>
      </c>
      <c r="G59" s="15">
        <v>4039</v>
      </c>
      <c r="H59" s="16">
        <f t="shared" si="5"/>
        <v>4341.9250000000002</v>
      </c>
      <c r="I59" s="16">
        <f t="shared" si="6"/>
        <v>4543.875</v>
      </c>
      <c r="J59" s="16">
        <f t="shared" si="7"/>
        <v>4745.8249999999998</v>
      </c>
      <c r="K59" s="16">
        <f t="shared" si="8"/>
        <v>4846.8</v>
      </c>
      <c r="L59" s="35">
        <f t="shared" si="9"/>
        <v>4947.7750000000005</v>
      </c>
      <c r="M59" s="37"/>
    </row>
    <row r="60" spans="3:13">
      <c r="C60" s="88">
        <v>6</v>
      </c>
      <c r="D60" s="88" t="s">
        <v>33</v>
      </c>
      <c r="E60" s="5" t="s">
        <v>11</v>
      </c>
      <c r="F60" s="5" t="s">
        <v>28</v>
      </c>
      <c r="G60" s="15">
        <v>4699</v>
      </c>
      <c r="H60" s="16">
        <f t="shared" si="5"/>
        <v>5051.4250000000002</v>
      </c>
      <c r="I60" s="16">
        <f t="shared" si="6"/>
        <v>5286.375</v>
      </c>
      <c r="J60" s="16">
        <f t="shared" si="7"/>
        <v>5521.3249999999998</v>
      </c>
      <c r="K60" s="16">
        <f t="shared" si="8"/>
        <v>5638.8</v>
      </c>
      <c r="L60" s="35">
        <f t="shared" si="9"/>
        <v>5756.2750000000005</v>
      </c>
      <c r="M60" s="37"/>
    </row>
    <row r="61" spans="3:13">
      <c r="C61" s="90"/>
      <c r="D61" s="90"/>
      <c r="E61" s="5" t="s">
        <v>6</v>
      </c>
      <c r="F61" s="5" t="s">
        <v>28</v>
      </c>
      <c r="G61" s="15">
        <v>4633</v>
      </c>
      <c r="H61" s="16">
        <f t="shared" si="5"/>
        <v>4980.4749999999995</v>
      </c>
      <c r="I61" s="16">
        <f t="shared" si="6"/>
        <v>5212.125</v>
      </c>
      <c r="J61" s="16">
        <f t="shared" si="7"/>
        <v>5443.7750000000005</v>
      </c>
      <c r="K61" s="16">
        <f t="shared" si="8"/>
        <v>5559.5999999999995</v>
      </c>
      <c r="L61" s="35">
        <f t="shared" si="9"/>
        <v>5675.4250000000002</v>
      </c>
      <c r="M61" s="37"/>
    </row>
    <row r="62" spans="3:13">
      <c r="C62" s="88">
        <v>7</v>
      </c>
      <c r="D62" s="88" t="s">
        <v>91</v>
      </c>
      <c r="E62" s="17" t="s">
        <v>11</v>
      </c>
      <c r="F62" s="5" t="s">
        <v>28</v>
      </c>
      <c r="G62" s="15">
        <v>4026</v>
      </c>
      <c r="H62" s="16">
        <f t="shared" si="5"/>
        <v>4327.95</v>
      </c>
      <c r="I62" s="16">
        <f t="shared" si="6"/>
        <v>4529.25</v>
      </c>
      <c r="J62" s="16">
        <f t="shared" si="7"/>
        <v>4730.55</v>
      </c>
      <c r="K62" s="16">
        <f t="shared" si="8"/>
        <v>4831.2</v>
      </c>
      <c r="L62" s="35">
        <f t="shared" si="9"/>
        <v>4931.8500000000004</v>
      </c>
      <c r="M62" s="37"/>
    </row>
    <row r="63" spans="3:13">
      <c r="C63" s="89"/>
      <c r="D63" s="89"/>
      <c r="E63" s="17" t="s">
        <v>6</v>
      </c>
      <c r="F63" s="5" t="s">
        <v>28</v>
      </c>
      <c r="G63" s="15">
        <v>4000</v>
      </c>
      <c r="H63" s="16">
        <f t="shared" si="5"/>
        <v>4300</v>
      </c>
      <c r="I63" s="16">
        <f t="shared" si="6"/>
        <v>4500</v>
      </c>
      <c r="J63" s="16">
        <f t="shared" si="7"/>
        <v>4700</v>
      </c>
      <c r="K63" s="16">
        <f t="shared" si="8"/>
        <v>4800</v>
      </c>
      <c r="L63" s="35">
        <f t="shared" si="9"/>
        <v>4900</v>
      </c>
      <c r="M63" s="37"/>
    </row>
    <row r="64" spans="3:13">
      <c r="C64" s="89"/>
      <c r="D64" s="89"/>
      <c r="E64" s="5" t="s">
        <v>34</v>
      </c>
      <c r="F64" s="5" t="s">
        <v>28</v>
      </c>
      <c r="G64" s="15">
        <v>3986</v>
      </c>
      <c r="H64" s="16">
        <f t="shared" si="5"/>
        <v>4284.95</v>
      </c>
      <c r="I64" s="16">
        <f t="shared" si="6"/>
        <v>4484.25</v>
      </c>
      <c r="J64" s="16">
        <f t="shared" si="7"/>
        <v>4683.55</v>
      </c>
      <c r="K64" s="16">
        <f t="shared" si="8"/>
        <v>4783.2</v>
      </c>
      <c r="L64" s="35">
        <f t="shared" si="9"/>
        <v>4882.8500000000004</v>
      </c>
      <c r="M64" s="37"/>
    </row>
    <row r="65" spans="2:13">
      <c r="C65" s="90"/>
      <c r="D65" s="90"/>
      <c r="E65" s="5" t="s">
        <v>35</v>
      </c>
      <c r="F65" s="5" t="s">
        <v>28</v>
      </c>
      <c r="G65" s="15">
        <v>3973</v>
      </c>
      <c r="H65" s="16">
        <f t="shared" si="5"/>
        <v>4270.9749999999995</v>
      </c>
      <c r="I65" s="16">
        <f t="shared" si="6"/>
        <v>4469.625</v>
      </c>
      <c r="J65" s="16">
        <f t="shared" si="7"/>
        <v>4668.2750000000005</v>
      </c>
      <c r="K65" s="16">
        <f t="shared" si="8"/>
        <v>4767.5999999999995</v>
      </c>
      <c r="L65" s="35">
        <f t="shared" si="9"/>
        <v>4866.9250000000002</v>
      </c>
      <c r="M65" s="37"/>
    </row>
    <row r="66" spans="2:13">
      <c r="C66" s="5">
        <v>8</v>
      </c>
      <c r="D66" s="5" t="s">
        <v>36</v>
      </c>
      <c r="E66" s="5" t="s">
        <v>11</v>
      </c>
      <c r="F66" s="5" t="s">
        <v>28</v>
      </c>
      <c r="G66" s="5">
        <v>3960</v>
      </c>
      <c r="H66" s="16">
        <f t="shared" si="5"/>
        <v>4257</v>
      </c>
      <c r="I66" s="16">
        <f t="shared" si="6"/>
        <v>4455</v>
      </c>
      <c r="J66" s="16">
        <f t="shared" si="7"/>
        <v>4653</v>
      </c>
      <c r="K66" s="16">
        <f t="shared" si="8"/>
        <v>4752</v>
      </c>
      <c r="L66" s="35">
        <f t="shared" si="9"/>
        <v>4851</v>
      </c>
      <c r="M66" s="37"/>
    </row>
    <row r="67" spans="2:13">
      <c r="C67" s="82"/>
      <c r="D67" s="84" t="s">
        <v>110</v>
      </c>
      <c r="E67" s="84"/>
      <c r="F67" s="84"/>
      <c r="G67" s="84"/>
      <c r="H67" s="84"/>
      <c r="I67" s="84"/>
      <c r="J67" s="84"/>
      <c r="K67" s="84"/>
      <c r="L67" s="84"/>
      <c r="M67" s="58"/>
    </row>
    <row r="68" spans="2:13" ht="45" customHeight="1">
      <c r="C68" s="50"/>
      <c r="D68" s="85"/>
      <c r="E68" s="85"/>
      <c r="F68" s="85"/>
      <c r="G68" s="85"/>
      <c r="H68" s="85"/>
      <c r="I68" s="85"/>
      <c r="J68" s="85"/>
      <c r="K68" s="85"/>
      <c r="L68" s="85"/>
      <c r="M68" s="58"/>
    </row>
    <row r="69" spans="2:13">
      <c r="B69" s="21"/>
      <c r="C69" s="21"/>
      <c r="D69" s="44" t="s">
        <v>42</v>
      </c>
      <c r="E69" s="21"/>
      <c r="F69" s="169"/>
      <c r="G69" s="169"/>
      <c r="H69" s="169"/>
      <c r="I69" s="169"/>
      <c r="J69" s="169"/>
      <c r="K69" s="169"/>
      <c r="L69" s="18"/>
      <c r="M69" s="19"/>
    </row>
    <row r="70" spans="2:13" ht="32.25" customHeight="1">
      <c r="B70" s="21"/>
      <c r="C70" s="4" t="s">
        <v>2</v>
      </c>
      <c r="D70" s="4" t="s">
        <v>3</v>
      </c>
      <c r="E70" s="4" t="s">
        <v>24</v>
      </c>
      <c r="F70" s="4" t="s">
        <v>5</v>
      </c>
      <c r="G70" s="91" t="s">
        <v>40</v>
      </c>
      <c r="H70" s="91"/>
      <c r="I70" s="29"/>
      <c r="J70" s="29"/>
      <c r="K70" s="29"/>
      <c r="L70" s="29"/>
    </row>
    <row r="71" spans="2:13">
      <c r="C71" s="7"/>
      <c r="D71" s="5"/>
      <c r="E71" s="5"/>
      <c r="F71" s="5"/>
      <c r="G71" s="4"/>
      <c r="H71" s="4">
        <v>5</v>
      </c>
      <c r="I71" s="10"/>
      <c r="J71" s="10"/>
      <c r="K71" s="10"/>
      <c r="L71" s="10"/>
    </row>
    <row r="72" spans="2:13">
      <c r="C72" s="7">
        <v>1</v>
      </c>
      <c r="D72" s="5" t="s">
        <v>43</v>
      </c>
      <c r="E72" s="5" t="s">
        <v>26</v>
      </c>
      <c r="F72" s="5" t="s">
        <v>7</v>
      </c>
      <c r="G72" s="59"/>
      <c r="H72" s="59">
        <v>6079</v>
      </c>
    </row>
    <row r="73" spans="2:13" s="62" customFormat="1">
      <c r="F73" s="43"/>
      <c r="H73" s="63"/>
      <c r="I73" s="63"/>
    </row>
    <row r="74" spans="2:13">
      <c r="D74" s="168" t="s">
        <v>44</v>
      </c>
      <c r="E74" s="168"/>
      <c r="F74" s="168"/>
      <c r="G74" s="168"/>
      <c r="H74" s="168"/>
      <c r="I74" s="168"/>
      <c r="J74" s="168"/>
      <c r="K74" s="168"/>
    </row>
    <row r="75" spans="2:13" ht="30">
      <c r="C75" s="4" t="s">
        <v>2</v>
      </c>
      <c r="D75" s="4" t="s">
        <v>3</v>
      </c>
      <c r="E75" s="4" t="s">
        <v>24</v>
      </c>
      <c r="F75" s="4" t="s">
        <v>5</v>
      </c>
      <c r="G75" s="91" t="s">
        <v>40</v>
      </c>
      <c r="H75" s="91"/>
      <c r="I75" s="91"/>
      <c r="J75" s="91"/>
      <c r="K75" s="91"/>
      <c r="L75" s="91"/>
    </row>
    <row r="76" spans="2:13">
      <c r="C76" s="64"/>
      <c r="D76" s="4"/>
      <c r="E76" s="4"/>
      <c r="F76" s="4"/>
      <c r="G76" s="4">
        <v>0</v>
      </c>
      <c r="H76" s="4">
        <v>1</v>
      </c>
      <c r="I76" s="4">
        <v>2</v>
      </c>
      <c r="J76" s="4">
        <v>3</v>
      </c>
      <c r="K76" s="4">
        <v>4</v>
      </c>
      <c r="L76" s="4">
        <v>5</v>
      </c>
    </row>
    <row r="77" spans="2:13">
      <c r="C77" s="5">
        <v>1</v>
      </c>
      <c r="D77" s="5" t="s">
        <v>45</v>
      </c>
      <c r="E77" s="7"/>
      <c r="F77" s="5" t="s">
        <v>7</v>
      </c>
      <c r="G77" s="7">
        <v>10963</v>
      </c>
      <c r="H77" s="42">
        <v>11785</v>
      </c>
      <c r="I77" s="42">
        <v>12374</v>
      </c>
      <c r="J77" s="7">
        <v>12993</v>
      </c>
      <c r="K77" s="7">
        <v>13317</v>
      </c>
      <c r="L77" s="7">
        <v>13650</v>
      </c>
    </row>
    <row r="78" spans="2:13">
      <c r="C78" s="5">
        <v>2</v>
      </c>
      <c r="D78" s="5" t="s">
        <v>46</v>
      </c>
      <c r="E78" s="7" t="s">
        <v>15</v>
      </c>
      <c r="F78" s="5" t="s">
        <v>47</v>
      </c>
      <c r="G78" s="7">
        <v>5460</v>
      </c>
      <c r="H78" s="42">
        <v>5870</v>
      </c>
      <c r="I78" s="42">
        <v>6164</v>
      </c>
      <c r="J78" s="7">
        <v>6472</v>
      </c>
      <c r="K78" s="7">
        <v>6634</v>
      </c>
      <c r="L78" s="7">
        <v>6800</v>
      </c>
    </row>
    <row r="79" spans="2:13">
      <c r="C79" s="5">
        <v>3</v>
      </c>
      <c r="D79" s="5" t="s">
        <v>46</v>
      </c>
      <c r="E79" s="7"/>
      <c r="F79" s="5" t="s">
        <v>47</v>
      </c>
      <c r="G79" s="7">
        <v>5390</v>
      </c>
      <c r="H79" s="42">
        <v>5794</v>
      </c>
      <c r="I79" s="42">
        <v>6084</v>
      </c>
      <c r="J79" s="7">
        <v>6388</v>
      </c>
      <c r="K79" s="7">
        <v>6548</v>
      </c>
      <c r="L79" s="7">
        <v>6711</v>
      </c>
    </row>
    <row r="81" spans="3:12">
      <c r="D81" s="133" t="s">
        <v>48</v>
      </c>
      <c r="E81" s="133"/>
      <c r="F81" s="133"/>
      <c r="G81" s="133"/>
      <c r="H81" s="133"/>
      <c r="I81" s="133"/>
    </row>
    <row r="82" spans="3:12" ht="30">
      <c r="C82" s="4" t="s">
        <v>2</v>
      </c>
      <c r="D82" s="4" t="s">
        <v>3</v>
      </c>
      <c r="E82" s="4" t="s">
        <v>24</v>
      </c>
      <c r="F82" s="4" t="s">
        <v>5</v>
      </c>
      <c r="G82" s="91" t="s">
        <v>40</v>
      </c>
      <c r="H82" s="91"/>
      <c r="I82" s="91"/>
      <c r="J82" s="91"/>
      <c r="K82" s="91"/>
      <c r="L82" s="91"/>
    </row>
    <row r="83" spans="3:12">
      <c r="C83" s="4"/>
      <c r="D83" s="4"/>
      <c r="E83" s="4"/>
      <c r="F83" s="4"/>
      <c r="G83" s="4">
        <v>0</v>
      </c>
      <c r="H83" s="4">
        <v>1</v>
      </c>
      <c r="I83" s="4">
        <v>2</v>
      </c>
      <c r="J83" s="4">
        <v>3</v>
      </c>
      <c r="K83" s="4">
        <v>4</v>
      </c>
      <c r="L83" s="4">
        <v>5</v>
      </c>
    </row>
    <row r="84" spans="3:12">
      <c r="C84" s="5">
        <v>1</v>
      </c>
      <c r="D84" s="5" t="s">
        <v>46</v>
      </c>
      <c r="E84" s="7" t="s">
        <v>15</v>
      </c>
      <c r="F84" s="5" t="s">
        <v>47</v>
      </c>
      <c r="G84" s="7">
        <v>4680</v>
      </c>
      <c r="H84" s="42">
        <v>5031</v>
      </c>
      <c r="I84" s="42">
        <v>5283</v>
      </c>
      <c r="J84" s="7">
        <v>5547</v>
      </c>
      <c r="K84" s="7">
        <v>5686</v>
      </c>
      <c r="L84" s="7">
        <v>5828</v>
      </c>
    </row>
    <row r="85" spans="3:12">
      <c r="C85" s="5">
        <v>2</v>
      </c>
      <c r="D85" s="5" t="s">
        <v>46</v>
      </c>
      <c r="E85" s="7"/>
      <c r="F85" s="5" t="s">
        <v>47</v>
      </c>
      <c r="G85" s="7">
        <v>4620</v>
      </c>
      <c r="H85" s="42">
        <v>4967</v>
      </c>
      <c r="I85" s="42">
        <v>5215</v>
      </c>
      <c r="J85" s="7">
        <v>5476</v>
      </c>
      <c r="K85" s="7">
        <v>5613</v>
      </c>
      <c r="L85" s="7">
        <v>5753</v>
      </c>
    </row>
    <row r="86" spans="3:12" ht="7.5" customHeight="1"/>
    <row r="87" spans="3:12">
      <c r="D87" s="133" t="s">
        <v>49</v>
      </c>
      <c r="E87" s="133"/>
      <c r="F87" s="133"/>
      <c r="G87" s="133"/>
      <c r="H87" s="133"/>
      <c r="I87" s="133"/>
      <c r="J87" s="133"/>
    </row>
    <row r="88" spans="3:12" ht="27.75" customHeight="1">
      <c r="C88" s="4" t="s">
        <v>2</v>
      </c>
      <c r="D88" s="4" t="s">
        <v>3</v>
      </c>
      <c r="E88" s="4" t="s">
        <v>24</v>
      </c>
      <c r="F88" s="4" t="s">
        <v>5</v>
      </c>
      <c r="G88" s="91" t="s">
        <v>40</v>
      </c>
      <c r="H88" s="91"/>
      <c r="I88" s="91"/>
      <c r="J88" s="91"/>
      <c r="K88" s="91"/>
      <c r="L88" s="91"/>
    </row>
    <row r="89" spans="3:12">
      <c r="C89" s="4"/>
      <c r="D89" s="4"/>
      <c r="E89" s="4"/>
      <c r="F89" s="4"/>
      <c r="G89" s="4"/>
      <c r="H89" s="4"/>
      <c r="I89" s="4"/>
      <c r="J89" s="4"/>
      <c r="K89" s="4"/>
      <c r="L89" s="4"/>
    </row>
    <row r="90" spans="3:12">
      <c r="C90" s="5">
        <v>1</v>
      </c>
      <c r="D90" s="5" t="s">
        <v>50</v>
      </c>
      <c r="E90" s="7"/>
      <c r="F90" s="5" t="s">
        <v>21</v>
      </c>
      <c r="G90" s="67">
        <v>3700</v>
      </c>
      <c r="H90" s="16"/>
      <c r="I90" s="16"/>
      <c r="J90" s="67"/>
      <c r="K90" s="67"/>
      <c r="L90" s="67"/>
    </row>
    <row r="91" spans="3:12" ht="7.5" customHeight="1"/>
    <row r="92" spans="3:12" ht="7.5" customHeight="1">
      <c r="F92" s="72"/>
    </row>
    <row r="93" spans="3:12">
      <c r="D93" s="45" t="s">
        <v>51</v>
      </c>
    </row>
    <row r="94" spans="3:12" ht="18" customHeight="1">
      <c r="C94" s="125" t="s">
        <v>52</v>
      </c>
      <c r="D94" s="125"/>
      <c r="E94" s="125"/>
      <c r="F94" s="176" t="s">
        <v>53</v>
      </c>
      <c r="G94" s="177"/>
      <c r="H94" s="132" t="s">
        <v>54</v>
      </c>
      <c r="I94" s="132"/>
      <c r="J94" s="132"/>
      <c r="K94" s="132"/>
      <c r="L94" s="132"/>
    </row>
    <row r="95" spans="3:12" ht="15" customHeight="1">
      <c r="C95" s="126" t="s">
        <v>92</v>
      </c>
      <c r="D95" s="127"/>
      <c r="E95" s="128"/>
      <c r="F95" s="159" t="s">
        <v>67</v>
      </c>
      <c r="G95" s="160"/>
      <c r="H95" s="170" t="s">
        <v>85</v>
      </c>
      <c r="I95" s="171"/>
      <c r="J95" s="171"/>
      <c r="K95" s="171"/>
      <c r="L95" s="172"/>
    </row>
    <row r="96" spans="3:12" ht="21" customHeight="1">
      <c r="C96" s="129"/>
      <c r="D96" s="130"/>
      <c r="E96" s="131"/>
      <c r="F96" s="161"/>
      <c r="G96" s="162"/>
      <c r="H96" s="173"/>
      <c r="I96" s="174"/>
      <c r="J96" s="174"/>
      <c r="K96" s="174"/>
      <c r="L96" s="175"/>
    </row>
    <row r="97" spans="3:12" ht="15" customHeight="1">
      <c r="C97" s="124" t="s">
        <v>55</v>
      </c>
      <c r="D97" s="124"/>
      <c r="E97" s="124"/>
      <c r="F97" s="124"/>
      <c r="G97" s="124"/>
      <c r="H97" s="153" t="s">
        <v>63</v>
      </c>
      <c r="I97" s="153"/>
      <c r="J97" s="153"/>
      <c r="K97" s="153"/>
      <c r="L97" s="153"/>
    </row>
    <row r="98" spans="3:12">
      <c r="C98" s="124"/>
      <c r="D98" s="124"/>
      <c r="E98" s="124"/>
      <c r="F98" s="124"/>
      <c r="G98" s="124"/>
      <c r="H98" s="153"/>
      <c r="I98" s="153"/>
      <c r="J98" s="153"/>
      <c r="K98" s="153"/>
      <c r="L98" s="153"/>
    </row>
    <row r="99" spans="3:12" ht="45" customHeight="1">
      <c r="C99" s="124"/>
      <c r="D99" s="124"/>
      <c r="E99" s="124"/>
      <c r="F99" s="124"/>
      <c r="G99" s="124"/>
      <c r="H99" s="153"/>
      <c r="I99" s="153"/>
      <c r="J99" s="153"/>
      <c r="K99" s="153"/>
      <c r="L99" s="153"/>
    </row>
    <row r="100" spans="3:12" ht="21.75" customHeight="1">
      <c r="C100" s="137" t="s">
        <v>56</v>
      </c>
      <c r="D100" s="138"/>
      <c r="E100" s="138"/>
      <c r="F100" s="138"/>
      <c r="G100" s="139"/>
      <c r="H100" s="143" t="s">
        <v>57</v>
      </c>
      <c r="I100" s="144"/>
      <c r="J100" s="144"/>
      <c r="K100" s="144"/>
      <c r="L100" s="145"/>
    </row>
    <row r="101" spans="3:12" ht="14.25" customHeight="1">
      <c r="C101" s="140"/>
      <c r="D101" s="141"/>
      <c r="E101" s="141"/>
      <c r="F101" s="141"/>
      <c r="G101" s="142"/>
      <c r="H101" s="146"/>
      <c r="I101" s="147"/>
      <c r="J101" s="147"/>
      <c r="K101" s="147"/>
      <c r="L101" s="148"/>
    </row>
    <row r="102" spans="3:12" ht="51" customHeight="1">
      <c r="C102" s="150" t="s">
        <v>61</v>
      </c>
      <c r="D102" s="151"/>
      <c r="E102" s="151"/>
      <c r="F102" s="151"/>
      <c r="G102" s="152"/>
      <c r="H102" s="149" t="s">
        <v>84</v>
      </c>
      <c r="I102" s="149"/>
      <c r="J102" s="149"/>
      <c r="K102" s="149"/>
      <c r="L102" s="149"/>
    </row>
    <row r="103" spans="3:12" ht="15" customHeight="1">
      <c r="C103" s="124" t="s">
        <v>58</v>
      </c>
      <c r="D103" s="124"/>
      <c r="E103" s="124"/>
      <c r="F103" s="124"/>
      <c r="G103" s="124"/>
      <c r="H103" s="153" t="s">
        <v>83</v>
      </c>
      <c r="I103" s="153"/>
      <c r="J103" s="153"/>
      <c r="K103" s="153"/>
      <c r="L103" s="153"/>
    </row>
    <row r="104" spans="3:12" ht="44.25" customHeight="1">
      <c r="C104" s="124"/>
      <c r="D104" s="124"/>
      <c r="E104" s="124"/>
      <c r="F104" s="124"/>
      <c r="G104" s="124"/>
      <c r="H104" s="153"/>
      <c r="I104" s="153"/>
      <c r="J104" s="153"/>
      <c r="K104" s="153"/>
      <c r="L104" s="153"/>
    </row>
    <row r="105" spans="3:12" ht="18.75" customHeight="1">
      <c r="C105" s="154" t="s">
        <v>80</v>
      </c>
      <c r="D105" s="154"/>
      <c r="E105" s="154"/>
      <c r="F105" s="159" t="s">
        <v>68</v>
      </c>
      <c r="G105" s="160"/>
      <c r="H105" s="153" t="s">
        <v>62</v>
      </c>
      <c r="I105" s="153"/>
      <c r="J105" s="153"/>
      <c r="K105" s="153"/>
      <c r="L105" s="153"/>
    </row>
    <row r="106" spans="3:12" ht="18.75" customHeight="1">
      <c r="C106" s="154"/>
      <c r="D106" s="154"/>
      <c r="E106" s="154"/>
      <c r="F106" s="161"/>
      <c r="G106" s="162"/>
      <c r="H106" s="153"/>
      <c r="I106" s="153"/>
      <c r="J106" s="153"/>
      <c r="K106" s="153"/>
      <c r="L106" s="153"/>
    </row>
    <row r="107" spans="3:12" ht="18.75" customHeight="1">
      <c r="C107" s="137" t="s">
        <v>59</v>
      </c>
      <c r="D107" s="138"/>
      <c r="E107" s="138"/>
      <c r="F107" s="138"/>
      <c r="G107" s="139"/>
      <c r="H107" s="153"/>
      <c r="I107" s="153"/>
      <c r="J107" s="153"/>
      <c r="K107" s="153"/>
      <c r="L107" s="153"/>
    </row>
    <row r="108" spans="3:12">
      <c r="C108" s="140"/>
      <c r="D108" s="141"/>
      <c r="E108" s="141"/>
      <c r="F108" s="141"/>
      <c r="G108" s="142"/>
      <c r="H108" s="153"/>
      <c r="I108" s="153"/>
      <c r="J108" s="153"/>
      <c r="K108" s="153"/>
      <c r="L108" s="153"/>
    </row>
    <row r="109" spans="3:12" ht="15" customHeight="1">
      <c r="C109" s="154" t="s">
        <v>81</v>
      </c>
      <c r="D109" s="154"/>
      <c r="E109" s="154"/>
      <c r="F109" s="163" t="s">
        <v>67</v>
      </c>
      <c r="G109" s="164"/>
      <c r="H109" s="178" t="s">
        <v>75</v>
      </c>
      <c r="I109" s="179"/>
      <c r="J109" s="179"/>
      <c r="K109" s="179"/>
      <c r="L109" s="180"/>
    </row>
    <row r="110" spans="3:12" ht="25.5" customHeight="1">
      <c r="C110" s="157"/>
      <c r="D110" s="157"/>
      <c r="E110" s="157"/>
      <c r="F110" s="165"/>
      <c r="G110" s="166"/>
      <c r="H110" s="181"/>
      <c r="I110" s="182"/>
      <c r="J110" s="182"/>
      <c r="K110" s="182"/>
      <c r="L110" s="183"/>
    </row>
    <row r="111" spans="3:12" ht="24" customHeight="1">
      <c r="C111" s="150" t="s">
        <v>78</v>
      </c>
      <c r="D111" s="151"/>
      <c r="E111" s="151"/>
      <c r="F111" s="151"/>
      <c r="G111" s="152"/>
      <c r="H111" s="184"/>
      <c r="I111" s="185"/>
      <c r="J111" s="185"/>
      <c r="K111" s="185"/>
      <c r="L111" s="186"/>
    </row>
    <row r="112" spans="3:12" ht="30.75" customHeight="1">
      <c r="C112" s="124" t="s">
        <v>61</v>
      </c>
      <c r="D112" s="124"/>
      <c r="E112" s="124"/>
      <c r="F112" s="124"/>
      <c r="G112" s="150"/>
      <c r="H112" s="149" t="s">
        <v>79</v>
      </c>
      <c r="I112" s="149"/>
      <c r="J112" s="149"/>
      <c r="K112" s="149"/>
      <c r="L112" s="149"/>
    </row>
    <row r="113" spans="3:12" ht="30.75" customHeight="1">
      <c r="C113" s="158" t="s">
        <v>88</v>
      </c>
      <c r="D113" s="158"/>
      <c r="E113" s="158"/>
      <c r="F113" s="158"/>
      <c r="G113" s="83" t="s">
        <v>109</v>
      </c>
      <c r="H113" s="54"/>
      <c r="I113" s="55"/>
      <c r="J113" s="55"/>
      <c r="K113" s="55"/>
      <c r="L113" s="55"/>
    </row>
    <row r="114" spans="3:12" ht="42" customHeight="1">
      <c r="C114" s="167" t="s">
        <v>82</v>
      </c>
      <c r="D114" s="167"/>
      <c r="E114" s="167"/>
      <c r="F114" s="155" t="s">
        <v>69</v>
      </c>
      <c r="G114" s="156"/>
      <c r="H114" s="187" t="s">
        <v>60</v>
      </c>
      <c r="I114" s="187"/>
      <c r="J114" s="187"/>
      <c r="K114" s="187"/>
      <c r="L114" s="187"/>
    </row>
    <row r="115" spans="3:12" ht="42" customHeight="1">
      <c r="C115" s="167" t="s">
        <v>94</v>
      </c>
      <c r="D115" s="167"/>
      <c r="E115" s="167"/>
      <c r="F115" s="155" t="s">
        <v>95</v>
      </c>
      <c r="G115" s="156"/>
      <c r="H115" s="134" t="s">
        <v>96</v>
      </c>
      <c r="I115" s="135"/>
      <c r="J115" s="135"/>
      <c r="K115" s="135"/>
      <c r="L115" s="136"/>
    </row>
    <row r="116" spans="3:12" ht="22.5" customHeight="1">
      <c r="C116" s="191" t="s">
        <v>102</v>
      </c>
      <c r="D116" s="192"/>
      <c r="E116" s="192"/>
      <c r="F116" s="193"/>
      <c r="G116" s="75" t="s">
        <v>100</v>
      </c>
      <c r="H116" s="134" t="s">
        <v>101</v>
      </c>
      <c r="I116" s="135"/>
      <c r="J116" s="135"/>
      <c r="K116" s="135"/>
      <c r="L116" s="136"/>
    </row>
    <row r="117" spans="3:12" ht="32.25" customHeight="1">
      <c r="C117" s="203" t="s">
        <v>64</v>
      </c>
      <c r="D117" s="203"/>
      <c r="E117" s="203"/>
      <c r="F117" s="203"/>
      <c r="G117" s="47" t="s">
        <v>76</v>
      </c>
      <c r="H117" s="134" t="s">
        <v>93</v>
      </c>
      <c r="I117" s="135"/>
      <c r="J117" s="135"/>
      <c r="K117" s="135"/>
      <c r="L117" s="136"/>
    </row>
    <row r="118" spans="3:12" ht="38.25" customHeight="1">
      <c r="C118" s="188" t="s">
        <v>97</v>
      </c>
      <c r="D118" s="189"/>
      <c r="E118" s="189"/>
      <c r="F118" s="190"/>
      <c r="G118" s="47" t="s">
        <v>98</v>
      </c>
      <c r="H118" s="134" t="s">
        <v>104</v>
      </c>
      <c r="I118" s="135"/>
      <c r="J118" s="135"/>
      <c r="K118" s="135"/>
      <c r="L118" s="136"/>
    </row>
    <row r="119" spans="3:12" ht="101.25" customHeight="1">
      <c r="C119" s="200" t="s">
        <v>105</v>
      </c>
      <c r="D119" s="201"/>
      <c r="E119" s="201"/>
      <c r="F119" s="201"/>
      <c r="G119" s="202"/>
      <c r="H119" s="194" t="s">
        <v>106</v>
      </c>
      <c r="I119" s="195"/>
      <c r="J119" s="195"/>
      <c r="K119" s="195"/>
      <c r="L119" s="196"/>
    </row>
    <row r="120" spans="3:12" ht="75.75" customHeight="1">
      <c r="C120" s="197" t="s">
        <v>107</v>
      </c>
      <c r="D120" s="198"/>
      <c r="E120" s="198"/>
      <c r="F120" s="198"/>
      <c r="G120" s="199"/>
      <c r="H120" s="146" t="s">
        <v>108</v>
      </c>
      <c r="I120" s="147"/>
      <c r="J120" s="147"/>
      <c r="K120" s="147"/>
      <c r="L120" s="148"/>
    </row>
    <row r="121" spans="3:12" ht="84.75" customHeight="1">
      <c r="C121" s="46" t="s">
        <v>66</v>
      </c>
      <c r="D121" s="46"/>
      <c r="E121" s="153" t="s">
        <v>65</v>
      </c>
      <c r="F121" s="153"/>
      <c r="G121" s="153"/>
      <c r="H121" s="153"/>
      <c r="I121" s="153"/>
      <c r="J121" s="153"/>
      <c r="K121" s="153" t="s">
        <v>86</v>
      </c>
      <c r="L121" s="153"/>
    </row>
    <row r="122" spans="3:12" ht="16.5" customHeight="1">
      <c r="C122" s="56"/>
      <c r="D122" s="56"/>
      <c r="E122" s="57"/>
      <c r="F122" s="57"/>
      <c r="G122" s="57"/>
      <c r="H122" s="57"/>
      <c r="I122" s="57"/>
      <c r="J122" s="57"/>
      <c r="K122" s="57"/>
      <c r="L122" s="57"/>
    </row>
    <row r="123" spans="3:12">
      <c r="E123" s="2"/>
      <c r="F123" s="2"/>
    </row>
    <row r="124" spans="3:12">
      <c r="E124" s="2"/>
      <c r="F124" s="2"/>
    </row>
    <row r="125" spans="3:12">
      <c r="D125" s="29"/>
    </row>
  </sheetData>
  <mergeCells count="100">
    <mergeCell ref="K121:L121"/>
    <mergeCell ref="E121:J121"/>
    <mergeCell ref="H115:L115"/>
    <mergeCell ref="H114:L114"/>
    <mergeCell ref="C114:E114"/>
    <mergeCell ref="C118:F118"/>
    <mergeCell ref="H118:L118"/>
    <mergeCell ref="C116:F116"/>
    <mergeCell ref="H116:L116"/>
    <mergeCell ref="H119:L119"/>
    <mergeCell ref="H120:L120"/>
    <mergeCell ref="C120:G120"/>
    <mergeCell ref="C119:G119"/>
    <mergeCell ref="C117:F117"/>
    <mergeCell ref="C115:E115"/>
    <mergeCell ref="D74:K74"/>
    <mergeCell ref="I69:K69"/>
    <mergeCell ref="F69:H69"/>
    <mergeCell ref="G70:H70"/>
    <mergeCell ref="D87:J87"/>
    <mergeCell ref="G88:L88"/>
    <mergeCell ref="H97:L99"/>
    <mergeCell ref="H95:L96"/>
    <mergeCell ref="F94:G94"/>
    <mergeCell ref="F95:G96"/>
    <mergeCell ref="C112:G112"/>
    <mergeCell ref="H109:L111"/>
    <mergeCell ref="H112:L112"/>
    <mergeCell ref="C113:F113"/>
    <mergeCell ref="F105:G106"/>
    <mergeCell ref="F109:G110"/>
    <mergeCell ref="C111:G111"/>
    <mergeCell ref="F114:G114"/>
    <mergeCell ref="H94:L94"/>
    <mergeCell ref="D81:I81"/>
    <mergeCell ref="G82:L82"/>
    <mergeCell ref="G75:L75"/>
    <mergeCell ref="H117:L117"/>
    <mergeCell ref="C100:G101"/>
    <mergeCell ref="H100:L101"/>
    <mergeCell ref="H102:L102"/>
    <mergeCell ref="C102:G102"/>
    <mergeCell ref="H103:L104"/>
    <mergeCell ref="C103:G104"/>
    <mergeCell ref="H105:L108"/>
    <mergeCell ref="C105:E106"/>
    <mergeCell ref="C107:G108"/>
    <mergeCell ref="F115:G115"/>
    <mergeCell ref="C109:E110"/>
    <mergeCell ref="C97:G99"/>
    <mergeCell ref="C58:C59"/>
    <mergeCell ref="D58:D59"/>
    <mergeCell ref="C60:C61"/>
    <mergeCell ref="D60:D61"/>
    <mergeCell ref="C62:C65"/>
    <mergeCell ref="D62:D65"/>
    <mergeCell ref="C94:E94"/>
    <mergeCell ref="C95:E96"/>
    <mergeCell ref="H16:K16"/>
    <mergeCell ref="G18:L18"/>
    <mergeCell ref="G21:L21"/>
    <mergeCell ref="G19:L19"/>
    <mergeCell ref="J1:M1"/>
    <mergeCell ref="L2:L3"/>
    <mergeCell ref="M2:M3"/>
    <mergeCell ref="J5:M5"/>
    <mergeCell ref="D5:I5"/>
    <mergeCell ref="F13:H13"/>
    <mergeCell ref="G20:L20"/>
    <mergeCell ref="D1:F1"/>
    <mergeCell ref="C2:J3"/>
    <mergeCell ref="K2:K3"/>
    <mergeCell ref="C15:F15"/>
    <mergeCell ref="H15:K15"/>
    <mergeCell ref="J6:M6"/>
    <mergeCell ref="J7:N7"/>
    <mergeCell ref="D8:I8"/>
    <mergeCell ref="D9:E9"/>
    <mergeCell ref="D10:E10"/>
    <mergeCell ref="H40:K40"/>
    <mergeCell ref="G41:L41"/>
    <mergeCell ref="H45:K45"/>
    <mergeCell ref="G22:L22"/>
    <mergeCell ref="C39:F39"/>
    <mergeCell ref="G43:L43"/>
    <mergeCell ref="G42:L42"/>
    <mergeCell ref="H25:K25"/>
    <mergeCell ref="C28:C31"/>
    <mergeCell ref="D28:D31"/>
    <mergeCell ref="G26:L26"/>
    <mergeCell ref="C27:E27"/>
    <mergeCell ref="C33:C36"/>
    <mergeCell ref="D33:D36"/>
    <mergeCell ref="H24:K24"/>
    <mergeCell ref="D67:L68"/>
    <mergeCell ref="G46:L46"/>
    <mergeCell ref="C48:C51"/>
    <mergeCell ref="D48:D51"/>
    <mergeCell ref="C52:C55"/>
    <mergeCell ref="D52:D55"/>
  </mergeCells>
  <pageMargins left="0.7" right="0.7" top="0.75" bottom="0.75" header="0.3" footer="0.3"/>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vid 1.9</dc:creator>
  <cp:lastModifiedBy>RU_Vochin</cp:lastModifiedBy>
  <cp:lastPrinted>2024-09-16T10:42:48Z</cp:lastPrinted>
  <dcterms:created xsi:type="dcterms:W3CDTF">2017-12-14T13:00:34Z</dcterms:created>
  <dcterms:modified xsi:type="dcterms:W3CDTF">2024-10-01T09:45:35Z</dcterms:modified>
</cp:coreProperties>
</file>